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I54" i="1" l="1"/>
  <c r="I60" i="1"/>
  <c r="J15" i="1" l="1"/>
  <c r="K15" i="1"/>
  <c r="I9" i="1"/>
  <c r="J60" i="1"/>
  <c r="K60" i="1"/>
  <c r="J57" i="1"/>
  <c r="J54" i="1" s="1"/>
  <c r="K57" i="1"/>
  <c r="K54" i="1" s="1"/>
  <c r="K9" i="1" l="1"/>
  <c r="J9" i="1"/>
  <c r="I17" i="1"/>
  <c r="I11" i="1" s="1"/>
  <c r="J17" i="1"/>
  <c r="J11" i="1" s="1"/>
  <c r="K17" i="1"/>
  <c r="K11" i="1" s="1"/>
  <c r="K13" i="1" l="1"/>
  <c r="K14" i="1"/>
  <c r="K16" i="1"/>
  <c r="J13" i="1"/>
  <c r="J14" i="1"/>
  <c r="J16" i="1"/>
  <c r="I13" i="1"/>
  <c r="I14" i="1"/>
  <c r="I16" i="1"/>
  <c r="J24" i="1"/>
  <c r="K24" i="1"/>
  <c r="J18" i="1" l="1"/>
  <c r="K18" i="1"/>
  <c r="I36" i="1"/>
  <c r="J36" i="1"/>
  <c r="K36" i="1"/>
  <c r="K10" i="1" l="1"/>
  <c r="J8" i="1"/>
  <c r="I8" i="1"/>
  <c r="K30" i="1"/>
  <c r="J30" i="1"/>
  <c r="I7" i="1" l="1"/>
  <c r="K8" i="1"/>
  <c r="I10" i="1"/>
  <c r="K12" i="1"/>
  <c r="J10" i="1"/>
  <c r="J7" i="1"/>
  <c r="J12" i="1"/>
  <c r="J6" i="1" l="1"/>
  <c r="I6" i="1"/>
  <c r="K7" i="1"/>
  <c r="K6" i="1" s="1"/>
  <c r="I12" i="1"/>
</calcChain>
</file>

<file path=xl/comments1.xml><?xml version="1.0" encoding="utf-8"?>
<comments xmlns="http://schemas.openxmlformats.org/spreadsheetml/2006/main">
  <authors>
    <author>Автор</author>
  </authors>
  <commentList>
    <comment ref="E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раздел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подраздел</t>
        </r>
      </text>
    </comment>
  </commentList>
</comments>
</file>

<file path=xl/sharedStrings.xml><?xml version="1.0" encoding="utf-8"?>
<sst xmlns="http://schemas.openxmlformats.org/spreadsheetml/2006/main" count="164" uniqueCount="70">
  <si>
    <t>№ п/п</t>
  </si>
  <si>
    <t>Источник финансового обеспечения</t>
  </si>
  <si>
    <t>Код бюджетной классификации  бюджета МО "Ленский район"</t>
  </si>
  <si>
    <t>Объем расходов, тыс.руб.</t>
  </si>
  <si>
    <t>Ответственный исполнитель , соисполнитель, участник</t>
  </si>
  <si>
    <t>Целевые показатели основного мероприятия/показатели непосредственного результата реализации мероприятия</t>
  </si>
  <si>
    <t>Наименование</t>
  </si>
  <si>
    <t>Ед.изм.</t>
  </si>
  <si>
    <t>Значение</t>
  </si>
  <si>
    <t>ГРБС</t>
  </si>
  <si>
    <t>Рз</t>
  </si>
  <si>
    <t>Пр</t>
  </si>
  <si>
    <t>ЦСР</t>
  </si>
  <si>
    <t>ВР</t>
  </si>
  <si>
    <t>Всего:</t>
  </si>
  <si>
    <t>701</t>
  </si>
  <si>
    <t>04</t>
  </si>
  <si>
    <t>12</t>
  </si>
  <si>
    <t>УИЭП</t>
  </si>
  <si>
    <t>ФБ</t>
  </si>
  <si>
    <t>ГБ</t>
  </si>
  <si>
    <t>МБ</t>
  </si>
  <si>
    <t>БП</t>
  </si>
  <si>
    <t>ВИ</t>
  </si>
  <si>
    <t>1.1.</t>
  </si>
  <si>
    <t>1.2.</t>
  </si>
  <si>
    <t>68 3 0000000</t>
  </si>
  <si>
    <t>68 00000000</t>
  </si>
  <si>
    <t>68 3001000 Г</t>
  </si>
  <si>
    <t>68 3 0010020</t>
  </si>
  <si>
    <t>68 3 0010040</t>
  </si>
  <si>
    <t>Количество субъектов   малого и среднего  предпринимательства</t>
  </si>
  <si>
    <t>Число малых предприятий</t>
  </si>
  <si>
    <t>Оборот  малых  предприятий</t>
  </si>
  <si>
    <t>Среднесписочная численность работников малых предприятий</t>
  </si>
  <si>
    <t>Доля занятых в малом и среднем предпринимательстве в общей численности занятых</t>
  </si>
  <si>
    <t>ед.</t>
  </si>
  <si>
    <t>млн.руб.</t>
  </si>
  <si>
    <t>чел.</t>
  </si>
  <si>
    <t>%</t>
  </si>
  <si>
    <t>Объем налоговых поступлений по специальным налоговым режимам</t>
  </si>
  <si>
    <t>Наименование муниципальной программы, структурного элемента муниципальной программы, мероприятия</t>
  </si>
  <si>
    <t>Количество резидентов бизнес-инкубатора</t>
  </si>
  <si>
    <t xml:space="preserve">Муниципальная программа "Развитие предпринимательства Ленского района" </t>
  </si>
  <si>
    <t>1.3.</t>
  </si>
  <si>
    <t>Ведомственный проект "Создание благоприятных условий для развития предпринимательства"</t>
  </si>
  <si>
    <t>"Согласовано"     _______________                                          "__" __________</t>
  </si>
  <si>
    <t>План мероприятий МП "Развитие предпринимательства Ленского района"</t>
  </si>
  <si>
    <t>МКУ "Бизнес-инкубатор Ленского района"</t>
  </si>
  <si>
    <t>Мероприятие 1. Субсидии  на оказание поддержки субъектам малого и среднего предпринимательства</t>
  </si>
  <si>
    <t xml:space="preserve">Мероприятие 3. Субсидирование части расходов  субъектов малого и среднего предпринимательства,  занятых производством местной продукции </t>
  </si>
  <si>
    <t xml:space="preserve">Мероприятие 4.   Мероприятия, направленные на развитие малого и среднего предпринимательства   (конференции, семинары, круглые столы, совещания и др.) </t>
  </si>
  <si>
    <t xml:space="preserve">Мероприятие 2. "Предоставление грантов начинающим субъектам малого предпринимательства" </t>
  </si>
  <si>
    <t>1.4.</t>
  </si>
  <si>
    <t>68 3 0010001</t>
  </si>
  <si>
    <t>Количество проведенных заседаний Координационного совета при главе МО «Ленский район» по вопросам развития малого и среднего предпринимательства и инвестиционной политики</t>
  </si>
  <si>
    <t>не менее 4-х</t>
  </si>
  <si>
    <t>1.5.</t>
  </si>
  <si>
    <t>Предоставление микрокредитов субъектам малого и среднего предпринимательства на возвратной основе</t>
  </si>
  <si>
    <t>НО МФПМП Ленского района</t>
  </si>
  <si>
    <t>УИЭП, НО МФПМП Ленского района , МКУ "Бизнес - инкубатор Ленского района"</t>
  </si>
  <si>
    <t>Рост объема привлеченной субъектами МСП кредитной поддержки на возвратной основе</t>
  </si>
  <si>
    <t xml:space="preserve">Рост количества субъектов МСП и самозанятых, воспользовавшихся каким –либо видом поддержки </t>
  </si>
  <si>
    <t>Количество субъектов малого и среднего предпринимательства, получивших консультационную поддержку</t>
  </si>
  <si>
    <t>Количество субъектов малого и среднего предпринимательства, получивших образовательную поддержку</t>
  </si>
  <si>
    <t>Комплекс процессных мероприятий</t>
  </si>
  <si>
    <t>2.1.</t>
  </si>
  <si>
    <t>Расходы на обеспечение деятельности МКУ "Бизнес-инкубатор Ленского района"</t>
  </si>
  <si>
    <t>Мероприятие 5. Поддержка деятельности МКУ "Бизнес-инкубатор Ленского района"</t>
  </si>
  <si>
    <t>1.6.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</si>
</sst>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3"/>
      <color theme="1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" fontId="8" fillId="0" borderId="2" xfId="1" applyNumberFormat="1" applyFont="1" applyFill="1" applyBorder="1" applyAlignment="1">
      <alignment horizontal="center" vertical="center" wrapText="1"/>
    </xf>
    <xf numFmtId="164" fontId="3" fillId="0" borderId="2" xfId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" fontId="3" fillId="0" borderId="2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1" xfId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164" fontId="3" fillId="0" borderId="2" xfId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164" fontId="8" fillId="0" borderId="2" xfId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3" fillId="0" borderId="1" xfId="1" applyFont="1" applyBorder="1" applyAlignment="1">
      <alignment vertical="center"/>
    </xf>
    <xf numFmtId="164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0" borderId="2" xfId="0" applyNumberFormat="1" applyFont="1" applyFill="1" applyBorder="1" applyAlignment="1">
      <alignment horizontal="left" vertical="center" wrapText="1"/>
    </xf>
    <xf numFmtId="164" fontId="3" fillId="0" borderId="2" xfId="1" applyFont="1" applyFill="1" applyBorder="1" applyAlignment="1">
      <alignment horizontal="left" vertical="center" wrapText="1"/>
    </xf>
    <xf numFmtId="0" fontId="12" fillId="0" borderId="1" xfId="3" applyFont="1" applyBorder="1" applyAlignment="1">
      <alignment vertical="center" wrapText="1"/>
    </xf>
    <xf numFmtId="0" fontId="18" fillId="0" borderId="1" xfId="3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/>
    </xf>
    <xf numFmtId="2" fontId="18" fillId="0" borderId="1" xfId="3" applyNumberFormat="1" applyFont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1" xfId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43" fontId="3" fillId="0" borderId="2" xfId="1" applyNumberFormat="1" applyFont="1" applyFill="1" applyBorder="1" applyAlignment="1">
      <alignment horizontal="left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3"/>
    <cellStyle name="Обычный 3" xfId="4"/>
    <cellStyle name="Финансовый" xfId="1" builtinId="3"/>
    <cellStyle name="Финансовый 2" xfId="2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65"/>
  <sheetViews>
    <sheetView tabSelected="1" zoomScale="75" zoomScaleNormal="75" workbookViewId="0">
      <pane ySplit="4" topLeftCell="A5" activePane="bottomLeft" state="frozen"/>
      <selection pane="bottomLeft" activeCell="W13" sqref="W13"/>
    </sheetView>
  </sheetViews>
  <sheetFormatPr defaultColWidth="9.140625" defaultRowHeight="18.75" x14ac:dyDescent="0.25"/>
  <cols>
    <col min="1" max="1" width="5.28515625" style="1" customWidth="1"/>
    <col min="2" max="2" width="32" style="2" customWidth="1"/>
    <col min="3" max="3" width="13.42578125" style="2" customWidth="1"/>
    <col min="4" max="4" width="8.28515625" style="2" customWidth="1"/>
    <col min="5" max="5" width="7.42578125" style="2" customWidth="1"/>
    <col min="6" max="6" width="7.85546875" style="2" customWidth="1"/>
    <col min="7" max="7" width="14.28515625" style="2" customWidth="1"/>
    <col min="8" max="8" width="8.7109375" style="2" customWidth="1"/>
    <col min="9" max="9" width="19.5703125" style="2" customWidth="1"/>
    <col min="10" max="10" width="16.7109375" style="2" customWidth="1"/>
    <col min="11" max="11" width="17.42578125" style="2" customWidth="1"/>
    <col min="12" max="12" width="18.85546875" style="2" customWidth="1"/>
    <col min="13" max="13" width="24.28515625" style="2" customWidth="1"/>
    <col min="14" max="14" width="9.7109375" style="2" customWidth="1"/>
    <col min="15" max="15" width="11.42578125" style="2" customWidth="1"/>
    <col min="16" max="16" width="14.85546875" style="2" customWidth="1"/>
    <col min="17" max="17" width="11.85546875" style="2" customWidth="1"/>
    <col min="18" max="249" width="9.140625" style="2"/>
    <col min="250" max="250" width="6.7109375" style="2" customWidth="1"/>
    <col min="251" max="251" width="22" style="2" customWidth="1"/>
    <col min="252" max="252" width="39.140625" style="2" customWidth="1"/>
    <col min="253" max="253" width="12.5703125" style="2" customWidth="1"/>
    <col min="254" max="256" width="8.85546875" style="2" customWidth="1"/>
    <col min="257" max="257" width="18.28515625" style="2" customWidth="1"/>
    <col min="258" max="258" width="9.28515625" style="2" customWidth="1"/>
    <col min="259" max="259" width="18.5703125" style="2" customWidth="1"/>
    <col min="260" max="260" width="18" style="2" customWidth="1"/>
    <col min="261" max="261" width="19.140625" style="2" customWidth="1"/>
    <col min="262" max="262" width="42.7109375" style="2" customWidth="1"/>
    <col min="263" max="267" width="0" style="2" hidden="1" customWidth="1"/>
    <col min="268" max="505" width="9.140625" style="2"/>
    <col min="506" max="506" width="6.7109375" style="2" customWidth="1"/>
    <col min="507" max="507" width="22" style="2" customWidth="1"/>
    <col min="508" max="508" width="39.140625" style="2" customWidth="1"/>
    <col min="509" max="509" width="12.5703125" style="2" customWidth="1"/>
    <col min="510" max="512" width="8.85546875" style="2" customWidth="1"/>
    <col min="513" max="513" width="18.28515625" style="2" customWidth="1"/>
    <col min="514" max="514" width="9.28515625" style="2" customWidth="1"/>
    <col min="515" max="515" width="18.5703125" style="2" customWidth="1"/>
    <col min="516" max="516" width="18" style="2" customWidth="1"/>
    <col min="517" max="517" width="19.140625" style="2" customWidth="1"/>
    <col min="518" max="518" width="42.7109375" style="2" customWidth="1"/>
    <col min="519" max="523" width="0" style="2" hidden="1" customWidth="1"/>
    <col min="524" max="761" width="9.140625" style="2"/>
    <col min="762" max="762" width="6.7109375" style="2" customWidth="1"/>
    <col min="763" max="763" width="22" style="2" customWidth="1"/>
    <col min="764" max="764" width="39.140625" style="2" customWidth="1"/>
    <col min="765" max="765" width="12.5703125" style="2" customWidth="1"/>
    <col min="766" max="768" width="8.85546875" style="2" customWidth="1"/>
    <col min="769" max="769" width="18.28515625" style="2" customWidth="1"/>
    <col min="770" max="770" width="9.28515625" style="2" customWidth="1"/>
    <col min="771" max="771" width="18.5703125" style="2" customWidth="1"/>
    <col min="772" max="772" width="18" style="2" customWidth="1"/>
    <col min="773" max="773" width="19.140625" style="2" customWidth="1"/>
    <col min="774" max="774" width="42.7109375" style="2" customWidth="1"/>
    <col min="775" max="779" width="0" style="2" hidden="1" customWidth="1"/>
    <col min="780" max="1017" width="9.140625" style="2"/>
    <col min="1018" max="1018" width="6.7109375" style="2" customWidth="1"/>
    <col min="1019" max="1019" width="22" style="2" customWidth="1"/>
    <col min="1020" max="1020" width="39.140625" style="2" customWidth="1"/>
    <col min="1021" max="1021" width="12.5703125" style="2" customWidth="1"/>
    <col min="1022" max="1024" width="8.85546875" style="2" customWidth="1"/>
    <col min="1025" max="1025" width="18.28515625" style="2" customWidth="1"/>
    <col min="1026" max="1026" width="9.28515625" style="2" customWidth="1"/>
    <col min="1027" max="1027" width="18.5703125" style="2" customWidth="1"/>
    <col min="1028" max="1028" width="18" style="2" customWidth="1"/>
    <col min="1029" max="1029" width="19.140625" style="2" customWidth="1"/>
    <col min="1030" max="1030" width="42.7109375" style="2" customWidth="1"/>
    <col min="1031" max="1035" width="0" style="2" hidden="1" customWidth="1"/>
    <col min="1036" max="1273" width="9.140625" style="2"/>
    <col min="1274" max="1274" width="6.7109375" style="2" customWidth="1"/>
    <col min="1275" max="1275" width="22" style="2" customWidth="1"/>
    <col min="1276" max="1276" width="39.140625" style="2" customWidth="1"/>
    <col min="1277" max="1277" width="12.5703125" style="2" customWidth="1"/>
    <col min="1278" max="1280" width="8.85546875" style="2" customWidth="1"/>
    <col min="1281" max="1281" width="18.28515625" style="2" customWidth="1"/>
    <col min="1282" max="1282" width="9.28515625" style="2" customWidth="1"/>
    <col min="1283" max="1283" width="18.5703125" style="2" customWidth="1"/>
    <col min="1284" max="1284" width="18" style="2" customWidth="1"/>
    <col min="1285" max="1285" width="19.140625" style="2" customWidth="1"/>
    <col min="1286" max="1286" width="42.7109375" style="2" customWidth="1"/>
    <col min="1287" max="1291" width="0" style="2" hidden="1" customWidth="1"/>
    <col min="1292" max="1529" width="9.140625" style="2"/>
    <col min="1530" max="1530" width="6.7109375" style="2" customWidth="1"/>
    <col min="1531" max="1531" width="22" style="2" customWidth="1"/>
    <col min="1532" max="1532" width="39.140625" style="2" customWidth="1"/>
    <col min="1533" max="1533" width="12.5703125" style="2" customWidth="1"/>
    <col min="1534" max="1536" width="8.85546875" style="2" customWidth="1"/>
    <col min="1537" max="1537" width="18.28515625" style="2" customWidth="1"/>
    <col min="1538" max="1538" width="9.28515625" style="2" customWidth="1"/>
    <col min="1539" max="1539" width="18.5703125" style="2" customWidth="1"/>
    <col min="1540" max="1540" width="18" style="2" customWidth="1"/>
    <col min="1541" max="1541" width="19.140625" style="2" customWidth="1"/>
    <col min="1542" max="1542" width="42.7109375" style="2" customWidth="1"/>
    <col min="1543" max="1547" width="0" style="2" hidden="1" customWidth="1"/>
    <col min="1548" max="1785" width="9.140625" style="2"/>
    <col min="1786" max="1786" width="6.7109375" style="2" customWidth="1"/>
    <col min="1787" max="1787" width="22" style="2" customWidth="1"/>
    <col min="1788" max="1788" width="39.140625" style="2" customWidth="1"/>
    <col min="1789" max="1789" width="12.5703125" style="2" customWidth="1"/>
    <col min="1790" max="1792" width="8.85546875" style="2" customWidth="1"/>
    <col min="1793" max="1793" width="18.28515625" style="2" customWidth="1"/>
    <col min="1794" max="1794" width="9.28515625" style="2" customWidth="1"/>
    <col min="1795" max="1795" width="18.5703125" style="2" customWidth="1"/>
    <col min="1796" max="1796" width="18" style="2" customWidth="1"/>
    <col min="1797" max="1797" width="19.140625" style="2" customWidth="1"/>
    <col min="1798" max="1798" width="42.7109375" style="2" customWidth="1"/>
    <col min="1799" max="1803" width="0" style="2" hidden="1" customWidth="1"/>
    <col min="1804" max="2041" width="9.140625" style="2"/>
    <col min="2042" max="2042" width="6.7109375" style="2" customWidth="1"/>
    <col min="2043" max="2043" width="22" style="2" customWidth="1"/>
    <col min="2044" max="2044" width="39.140625" style="2" customWidth="1"/>
    <col min="2045" max="2045" width="12.5703125" style="2" customWidth="1"/>
    <col min="2046" max="2048" width="8.85546875" style="2" customWidth="1"/>
    <col min="2049" max="2049" width="18.28515625" style="2" customWidth="1"/>
    <col min="2050" max="2050" width="9.28515625" style="2" customWidth="1"/>
    <col min="2051" max="2051" width="18.5703125" style="2" customWidth="1"/>
    <col min="2052" max="2052" width="18" style="2" customWidth="1"/>
    <col min="2053" max="2053" width="19.140625" style="2" customWidth="1"/>
    <col min="2054" max="2054" width="42.7109375" style="2" customWidth="1"/>
    <col min="2055" max="2059" width="0" style="2" hidden="1" customWidth="1"/>
    <col min="2060" max="2297" width="9.140625" style="2"/>
    <col min="2298" max="2298" width="6.7109375" style="2" customWidth="1"/>
    <col min="2299" max="2299" width="22" style="2" customWidth="1"/>
    <col min="2300" max="2300" width="39.140625" style="2" customWidth="1"/>
    <col min="2301" max="2301" width="12.5703125" style="2" customWidth="1"/>
    <col min="2302" max="2304" width="8.85546875" style="2" customWidth="1"/>
    <col min="2305" max="2305" width="18.28515625" style="2" customWidth="1"/>
    <col min="2306" max="2306" width="9.28515625" style="2" customWidth="1"/>
    <col min="2307" max="2307" width="18.5703125" style="2" customWidth="1"/>
    <col min="2308" max="2308" width="18" style="2" customWidth="1"/>
    <col min="2309" max="2309" width="19.140625" style="2" customWidth="1"/>
    <col min="2310" max="2310" width="42.7109375" style="2" customWidth="1"/>
    <col min="2311" max="2315" width="0" style="2" hidden="1" customWidth="1"/>
    <col min="2316" max="2553" width="9.140625" style="2"/>
    <col min="2554" max="2554" width="6.7109375" style="2" customWidth="1"/>
    <col min="2555" max="2555" width="22" style="2" customWidth="1"/>
    <col min="2556" max="2556" width="39.140625" style="2" customWidth="1"/>
    <col min="2557" max="2557" width="12.5703125" style="2" customWidth="1"/>
    <col min="2558" max="2560" width="8.85546875" style="2" customWidth="1"/>
    <col min="2561" max="2561" width="18.28515625" style="2" customWidth="1"/>
    <col min="2562" max="2562" width="9.28515625" style="2" customWidth="1"/>
    <col min="2563" max="2563" width="18.5703125" style="2" customWidth="1"/>
    <col min="2564" max="2564" width="18" style="2" customWidth="1"/>
    <col min="2565" max="2565" width="19.140625" style="2" customWidth="1"/>
    <col min="2566" max="2566" width="42.7109375" style="2" customWidth="1"/>
    <col min="2567" max="2571" width="0" style="2" hidden="1" customWidth="1"/>
    <col min="2572" max="2809" width="9.140625" style="2"/>
    <col min="2810" max="2810" width="6.7109375" style="2" customWidth="1"/>
    <col min="2811" max="2811" width="22" style="2" customWidth="1"/>
    <col min="2812" max="2812" width="39.140625" style="2" customWidth="1"/>
    <col min="2813" max="2813" width="12.5703125" style="2" customWidth="1"/>
    <col min="2814" max="2816" width="8.85546875" style="2" customWidth="1"/>
    <col min="2817" max="2817" width="18.28515625" style="2" customWidth="1"/>
    <col min="2818" max="2818" width="9.28515625" style="2" customWidth="1"/>
    <col min="2819" max="2819" width="18.5703125" style="2" customWidth="1"/>
    <col min="2820" max="2820" width="18" style="2" customWidth="1"/>
    <col min="2821" max="2821" width="19.140625" style="2" customWidth="1"/>
    <col min="2822" max="2822" width="42.7109375" style="2" customWidth="1"/>
    <col min="2823" max="2827" width="0" style="2" hidden="1" customWidth="1"/>
    <col min="2828" max="3065" width="9.140625" style="2"/>
    <col min="3066" max="3066" width="6.7109375" style="2" customWidth="1"/>
    <col min="3067" max="3067" width="22" style="2" customWidth="1"/>
    <col min="3068" max="3068" width="39.140625" style="2" customWidth="1"/>
    <col min="3069" max="3069" width="12.5703125" style="2" customWidth="1"/>
    <col min="3070" max="3072" width="8.85546875" style="2" customWidth="1"/>
    <col min="3073" max="3073" width="18.28515625" style="2" customWidth="1"/>
    <col min="3074" max="3074" width="9.28515625" style="2" customWidth="1"/>
    <col min="3075" max="3075" width="18.5703125" style="2" customWidth="1"/>
    <col min="3076" max="3076" width="18" style="2" customWidth="1"/>
    <col min="3077" max="3077" width="19.140625" style="2" customWidth="1"/>
    <col min="3078" max="3078" width="42.7109375" style="2" customWidth="1"/>
    <col min="3079" max="3083" width="0" style="2" hidden="1" customWidth="1"/>
    <col min="3084" max="3321" width="9.140625" style="2"/>
    <col min="3322" max="3322" width="6.7109375" style="2" customWidth="1"/>
    <col min="3323" max="3323" width="22" style="2" customWidth="1"/>
    <col min="3324" max="3324" width="39.140625" style="2" customWidth="1"/>
    <col min="3325" max="3325" width="12.5703125" style="2" customWidth="1"/>
    <col min="3326" max="3328" width="8.85546875" style="2" customWidth="1"/>
    <col min="3329" max="3329" width="18.28515625" style="2" customWidth="1"/>
    <col min="3330" max="3330" width="9.28515625" style="2" customWidth="1"/>
    <col min="3331" max="3331" width="18.5703125" style="2" customWidth="1"/>
    <col min="3332" max="3332" width="18" style="2" customWidth="1"/>
    <col min="3333" max="3333" width="19.140625" style="2" customWidth="1"/>
    <col min="3334" max="3334" width="42.7109375" style="2" customWidth="1"/>
    <col min="3335" max="3339" width="0" style="2" hidden="1" customWidth="1"/>
    <col min="3340" max="3577" width="9.140625" style="2"/>
    <col min="3578" max="3578" width="6.7109375" style="2" customWidth="1"/>
    <col min="3579" max="3579" width="22" style="2" customWidth="1"/>
    <col min="3580" max="3580" width="39.140625" style="2" customWidth="1"/>
    <col min="3581" max="3581" width="12.5703125" style="2" customWidth="1"/>
    <col min="3582" max="3584" width="8.85546875" style="2" customWidth="1"/>
    <col min="3585" max="3585" width="18.28515625" style="2" customWidth="1"/>
    <col min="3586" max="3586" width="9.28515625" style="2" customWidth="1"/>
    <col min="3587" max="3587" width="18.5703125" style="2" customWidth="1"/>
    <col min="3588" max="3588" width="18" style="2" customWidth="1"/>
    <col min="3589" max="3589" width="19.140625" style="2" customWidth="1"/>
    <col min="3590" max="3590" width="42.7109375" style="2" customWidth="1"/>
    <col min="3591" max="3595" width="0" style="2" hidden="1" customWidth="1"/>
    <col min="3596" max="3833" width="9.140625" style="2"/>
    <col min="3834" max="3834" width="6.7109375" style="2" customWidth="1"/>
    <col min="3835" max="3835" width="22" style="2" customWidth="1"/>
    <col min="3836" max="3836" width="39.140625" style="2" customWidth="1"/>
    <col min="3837" max="3837" width="12.5703125" style="2" customWidth="1"/>
    <col min="3838" max="3840" width="8.85546875" style="2" customWidth="1"/>
    <col min="3841" max="3841" width="18.28515625" style="2" customWidth="1"/>
    <col min="3842" max="3842" width="9.28515625" style="2" customWidth="1"/>
    <col min="3843" max="3843" width="18.5703125" style="2" customWidth="1"/>
    <col min="3844" max="3844" width="18" style="2" customWidth="1"/>
    <col min="3845" max="3845" width="19.140625" style="2" customWidth="1"/>
    <col min="3846" max="3846" width="42.7109375" style="2" customWidth="1"/>
    <col min="3847" max="3851" width="0" style="2" hidden="1" customWidth="1"/>
    <col min="3852" max="4089" width="9.140625" style="2"/>
    <col min="4090" max="4090" width="6.7109375" style="2" customWidth="1"/>
    <col min="4091" max="4091" width="22" style="2" customWidth="1"/>
    <col min="4092" max="4092" width="39.140625" style="2" customWidth="1"/>
    <col min="4093" max="4093" width="12.5703125" style="2" customWidth="1"/>
    <col min="4094" max="4096" width="8.85546875" style="2" customWidth="1"/>
    <col min="4097" max="4097" width="18.28515625" style="2" customWidth="1"/>
    <col min="4098" max="4098" width="9.28515625" style="2" customWidth="1"/>
    <col min="4099" max="4099" width="18.5703125" style="2" customWidth="1"/>
    <col min="4100" max="4100" width="18" style="2" customWidth="1"/>
    <col min="4101" max="4101" width="19.140625" style="2" customWidth="1"/>
    <col min="4102" max="4102" width="42.7109375" style="2" customWidth="1"/>
    <col min="4103" max="4107" width="0" style="2" hidden="1" customWidth="1"/>
    <col min="4108" max="4345" width="9.140625" style="2"/>
    <col min="4346" max="4346" width="6.7109375" style="2" customWidth="1"/>
    <col min="4347" max="4347" width="22" style="2" customWidth="1"/>
    <col min="4348" max="4348" width="39.140625" style="2" customWidth="1"/>
    <col min="4349" max="4349" width="12.5703125" style="2" customWidth="1"/>
    <col min="4350" max="4352" width="8.85546875" style="2" customWidth="1"/>
    <col min="4353" max="4353" width="18.28515625" style="2" customWidth="1"/>
    <col min="4354" max="4354" width="9.28515625" style="2" customWidth="1"/>
    <col min="4355" max="4355" width="18.5703125" style="2" customWidth="1"/>
    <col min="4356" max="4356" width="18" style="2" customWidth="1"/>
    <col min="4357" max="4357" width="19.140625" style="2" customWidth="1"/>
    <col min="4358" max="4358" width="42.7109375" style="2" customWidth="1"/>
    <col min="4359" max="4363" width="0" style="2" hidden="1" customWidth="1"/>
    <col min="4364" max="4601" width="9.140625" style="2"/>
    <col min="4602" max="4602" width="6.7109375" style="2" customWidth="1"/>
    <col min="4603" max="4603" width="22" style="2" customWidth="1"/>
    <col min="4604" max="4604" width="39.140625" style="2" customWidth="1"/>
    <col min="4605" max="4605" width="12.5703125" style="2" customWidth="1"/>
    <col min="4606" max="4608" width="8.85546875" style="2" customWidth="1"/>
    <col min="4609" max="4609" width="18.28515625" style="2" customWidth="1"/>
    <col min="4610" max="4610" width="9.28515625" style="2" customWidth="1"/>
    <col min="4611" max="4611" width="18.5703125" style="2" customWidth="1"/>
    <col min="4612" max="4612" width="18" style="2" customWidth="1"/>
    <col min="4613" max="4613" width="19.140625" style="2" customWidth="1"/>
    <col min="4614" max="4614" width="42.7109375" style="2" customWidth="1"/>
    <col min="4615" max="4619" width="0" style="2" hidden="1" customWidth="1"/>
    <col min="4620" max="4857" width="9.140625" style="2"/>
    <col min="4858" max="4858" width="6.7109375" style="2" customWidth="1"/>
    <col min="4859" max="4859" width="22" style="2" customWidth="1"/>
    <col min="4860" max="4860" width="39.140625" style="2" customWidth="1"/>
    <col min="4861" max="4861" width="12.5703125" style="2" customWidth="1"/>
    <col min="4862" max="4864" width="8.85546875" style="2" customWidth="1"/>
    <col min="4865" max="4865" width="18.28515625" style="2" customWidth="1"/>
    <col min="4866" max="4866" width="9.28515625" style="2" customWidth="1"/>
    <col min="4867" max="4867" width="18.5703125" style="2" customWidth="1"/>
    <col min="4868" max="4868" width="18" style="2" customWidth="1"/>
    <col min="4869" max="4869" width="19.140625" style="2" customWidth="1"/>
    <col min="4870" max="4870" width="42.7109375" style="2" customWidth="1"/>
    <col min="4871" max="4875" width="0" style="2" hidden="1" customWidth="1"/>
    <col min="4876" max="5113" width="9.140625" style="2"/>
    <col min="5114" max="5114" width="6.7109375" style="2" customWidth="1"/>
    <col min="5115" max="5115" width="22" style="2" customWidth="1"/>
    <col min="5116" max="5116" width="39.140625" style="2" customWidth="1"/>
    <col min="5117" max="5117" width="12.5703125" style="2" customWidth="1"/>
    <col min="5118" max="5120" width="8.85546875" style="2" customWidth="1"/>
    <col min="5121" max="5121" width="18.28515625" style="2" customWidth="1"/>
    <col min="5122" max="5122" width="9.28515625" style="2" customWidth="1"/>
    <col min="5123" max="5123" width="18.5703125" style="2" customWidth="1"/>
    <col min="5124" max="5124" width="18" style="2" customWidth="1"/>
    <col min="5125" max="5125" width="19.140625" style="2" customWidth="1"/>
    <col min="5126" max="5126" width="42.7109375" style="2" customWidth="1"/>
    <col min="5127" max="5131" width="0" style="2" hidden="1" customWidth="1"/>
    <col min="5132" max="5369" width="9.140625" style="2"/>
    <col min="5370" max="5370" width="6.7109375" style="2" customWidth="1"/>
    <col min="5371" max="5371" width="22" style="2" customWidth="1"/>
    <col min="5372" max="5372" width="39.140625" style="2" customWidth="1"/>
    <col min="5373" max="5373" width="12.5703125" style="2" customWidth="1"/>
    <col min="5374" max="5376" width="8.85546875" style="2" customWidth="1"/>
    <col min="5377" max="5377" width="18.28515625" style="2" customWidth="1"/>
    <col min="5378" max="5378" width="9.28515625" style="2" customWidth="1"/>
    <col min="5379" max="5379" width="18.5703125" style="2" customWidth="1"/>
    <col min="5380" max="5380" width="18" style="2" customWidth="1"/>
    <col min="5381" max="5381" width="19.140625" style="2" customWidth="1"/>
    <col min="5382" max="5382" width="42.7109375" style="2" customWidth="1"/>
    <col min="5383" max="5387" width="0" style="2" hidden="1" customWidth="1"/>
    <col min="5388" max="5625" width="9.140625" style="2"/>
    <col min="5626" max="5626" width="6.7109375" style="2" customWidth="1"/>
    <col min="5627" max="5627" width="22" style="2" customWidth="1"/>
    <col min="5628" max="5628" width="39.140625" style="2" customWidth="1"/>
    <col min="5629" max="5629" width="12.5703125" style="2" customWidth="1"/>
    <col min="5630" max="5632" width="8.85546875" style="2" customWidth="1"/>
    <col min="5633" max="5633" width="18.28515625" style="2" customWidth="1"/>
    <col min="5634" max="5634" width="9.28515625" style="2" customWidth="1"/>
    <col min="5635" max="5635" width="18.5703125" style="2" customWidth="1"/>
    <col min="5636" max="5636" width="18" style="2" customWidth="1"/>
    <col min="5637" max="5637" width="19.140625" style="2" customWidth="1"/>
    <col min="5638" max="5638" width="42.7109375" style="2" customWidth="1"/>
    <col min="5639" max="5643" width="0" style="2" hidden="1" customWidth="1"/>
    <col min="5644" max="5881" width="9.140625" style="2"/>
    <col min="5882" max="5882" width="6.7109375" style="2" customWidth="1"/>
    <col min="5883" max="5883" width="22" style="2" customWidth="1"/>
    <col min="5884" max="5884" width="39.140625" style="2" customWidth="1"/>
    <col min="5885" max="5885" width="12.5703125" style="2" customWidth="1"/>
    <col min="5886" max="5888" width="8.85546875" style="2" customWidth="1"/>
    <col min="5889" max="5889" width="18.28515625" style="2" customWidth="1"/>
    <col min="5890" max="5890" width="9.28515625" style="2" customWidth="1"/>
    <col min="5891" max="5891" width="18.5703125" style="2" customWidth="1"/>
    <col min="5892" max="5892" width="18" style="2" customWidth="1"/>
    <col min="5893" max="5893" width="19.140625" style="2" customWidth="1"/>
    <col min="5894" max="5894" width="42.7109375" style="2" customWidth="1"/>
    <col min="5895" max="5899" width="0" style="2" hidden="1" customWidth="1"/>
    <col min="5900" max="6137" width="9.140625" style="2"/>
    <col min="6138" max="6138" width="6.7109375" style="2" customWidth="1"/>
    <col min="6139" max="6139" width="22" style="2" customWidth="1"/>
    <col min="6140" max="6140" width="39.140625" style="2" customWidth="1"/>
    <col min="6141" max="6141" width="12.5703125" style="2" customWidth="1"/>
    <col min="6142" max="6144" width="8.85546875" style="2" customWidth="1"/>
    <col min="6145" max="6145" width="18.28515625" style="2" customWidth="1"/>
    <col min="6146" max="6146" width="9.28515625" style="2" customWidth="1"/>
    <col min="6147" max="6147" width="18.5703125" style="2" customWidth="1"/>
    <col min="6148" max="6148" width="18" style="2" customWidth="1"/>
    <col min="6149" max="6149" width="19.140625" style="2" customWidth="1"/>
    <col min="6150" max="6150" width="42.7109375" style="2" customWidth="1"/>
    <col min="6151" max="6155" width="0" style="2" hidden="1" customWidth="1"/>
    <col min="6156" max="6393" width="9.140625" style="2"/>
    <col min="6394" max="6394" width="6.7109375" style="2" customWidth="1"/>
    <col min="6395" max="6395" width="22" style="2" customWidth="1"/>
    <col min="6396" max="6396" width="39.140625" style="2" customWidth="1"/>
    <col min="6397" max="6397" width="12.5703125" style="2" customWidth="1"/>
    <col min="6398" max="6400" width="8.85546875" style="2" customWidth="1"/>
    <col min="6401" max="6401" width="18.28515625" style="2" customWidth="1"/>
    <col min="6402" max="6402" width="9.28515625" style="2" customWidth="1"/>
    <col min="6403" max="6403" width="18.5703125" style="2" customWidth="1"/>
    <col min="6404" max="6404" width="18" style="2" customWidth="1"/>
    <col min="6405" max="6405" width="19.140625" style="2" customWidth="1"/>
    <col min="6406" max="6406" width="42.7109375" style="2" customWidth="1"/>
    <col min="6407" max="6411" width="0" style="2" hidden="1" customWidth="1"/>
    <col min="6412" max="6649" width="9.140625" style="2"/>
    <col min="6650" max="6650" width="6.7109375" style="2" customWidth="1"/>
    <col min="6651" max="6651" width="22" style="2" customWidth="1"/>
    <col min="6652" max="6652" width="39.140625" style="2" customWidth="1"/>
    <col min="6653" max="6653" width="12.5703125" style="2" customWidth="1"/>
    <col min="6654" max="6656" width="8.85546875" style="2" customWidth="1"/>
    <col min="6657" max="6657" width="18.28515625" style="2" customWidth="1"/>
    <col min="6658" max="6658" width="9.28515625" style="2" customWidth="1"/>
    <col min="6659" max="6659" width="18.5703125" style="2" customWidth="1"/>
    <col min="6660" max="6660" width="18" style="2" customWidth="1"/>
    <col min="6661" max="6661" width="19.140625" style="2" customWidth="1"/>
    <col min="6662" max="6662" width="42.7109375" style="2" customWidth="1"/>
    <col min="6663" max="6667" width="0" style="2" hidden="1" customWidth="1"/>
    <col min="6668" max="6905" width="9.140625" style="2"/>
    <col min="6906" max="6906" width="6.7109375" style="2" customWidth="1"/>
    <col min="6907" max="6907" width="22" style="2" customWidth="1"/>
    <col min="6908" max="6908" width="39.140625" style="2" customWidth="1"/>
    <col min="6909" max="6909" width="12.5703125" style="2" customWidth="1"/>
    <col min="6910" max="6912" width="8.85546875" style="2" customWidth="1"/>
    <col min="6913" max="6913" width="18.28515625" style="2" customWidth="1"/>
    <col min="6914" max="6914" width="9.28515625" style="2" customWidth="1"/>
    <col min="6915" max="6915" width="18.5703125" style="2" customWidth="1"/>
    <col min="6916" max="6916" width="18" style="2" customWidth="1"/>
    <col min="6917" max="6917" width="19.140625" style="2" customWidth="1"/>
    <col min="6918" max="6918" width="42.7109375" style="2" customWidth="1"/>
    <col min="6919" max="6923" width="0" style="2" hidden="1" customWidth="1"/>
    <col min="6924" max="7161" width="9.140625" style="2"/>
    <col min="7162" max="7162" width="6.7109375" style="2" customWidth="1"/>
    <col min="7163" max="7163" width="22" style="2" customWidth="1"/>
    <col min="7164" max="7164" width="39.140625" style="2" customWidth="1"/>
    <col min="7165" max="7165" width="12.5703125" style="2" customWidth="1"/>
    <col min="7166" max="7168" width="8.85546875" style="2" customWidth="1"/>
    <col min="7169" max="7169" width="18.28515625" style="2" customWidth="1"/>
    <col min="7170" max="7170" width="9.28515625" style="2" customWidth="1"/>
    <col min="7171" max="7171" width="18.5703125" style="2" customWidth="1"/>
    <col min="7172" max="7172" width="18" style="2" customWidth="1"/>
    <col min="7173" max="7173" width="19.140625" style="2" customWidth="1"/>
    <col min="7174" max="7174" width="42.7109375" style="2" customWidth="1"/>
    <col min="7175" max="7179" width="0" style="2" hidden="1" customWidth="1"/>
    <col min="7180" max="7417" width="9.140625" style="2"/>
    <col min="7418" max="7418" width="6.7109375" style="2" customWidth="1"/>
    <col min="7419" max="7419" width="22" style="2" customWidth="1"/>
    <col min="7420" max="7420" width="39.140625" style="2" customWidth="1"/>
    <col min="7421" max="7421" width="12.5703125" style="2" customWidth="1"/>
    <col min="7422" max="7424" width="8.85546875" style="2" customWidth="1"/>
    <col min="7425" max="7425" width="18.28515625" style="2" customWidth="1"/>
    <col min="7426" max="7426" width="9.28515625" style="2" customWidth="1"/>
    <col min="7427" max="7427" width="18.5703125" style="2" customWidth="1"/>
    <col min="7428" max="7428" width="18" style="2" customWidth="1"/>
    <col min="7429" max="7429" width="19.140625" style="2" customWidth="1"/>
    <col min="7430" max="7430" width="42.7109375" style="2" customWidth="1"/>
    <col min="7431" max="7435" width="0" style="2" hidden="1" customWidth="1"/>
    <col min="7436" max="7673" width="9.140625" style="2"/>
    <col min="7674" max="7674" width="6.7109375" style="2" customWidth="1"/>
    <col min="7675" max="7675" width="22" style="2" customWidth="1"/>
    <col min="7676" max="7676" width="39.140625" style="2" customWidth="1"/>
    <col min="7677" max="7677" width="12.5703125" style="2" customWidth="1"/>
    <col min="7678" max="7680" width="8.85546875" style="2" customWidth="1"/>
    <col min="7681" max="7681" width="18.28515625" style="2" customWidth="1"/>
    <col min="7682" max="7682" width="9.28515625" style="2" customWidth="1"/>
    <col min="7683" max="7683" width="18.5703125" style="2" customWidth="1"/>
    <col min="7684" max="7684" width="18" style="2" customWidth="1"/>
    <col min="7685" max="7685" width="19.140625" style="2" customWidth="1"/>
    <col min="7686" max="7686" width="42.7109375" style="2" customWidth="1"/>
    <col min="7687" max="7691" width="0" style="2" hidden="1" customWidth="1"/>
    <col min="7692" max="7929" width="9.140625" style="2"/>
    <col min="7930" max="7930" width="6.7109375" style="2" customWidth="1"/>
    <col min="7931" max="7931" width="22" style="2" customWidth="1"/>
    <col min="7932" max="7932" width="39.140625" style="2" customWidth="1"/>
    <col min="7933" max="7933" width="12.5703125" style="2" customWidth="1"/>
    <col min="7934" max="7936" width="8.85546875" style="2" customWidth="1"/>
    <col min="7937" max="7937" width="18.28515625" style="2" customWidth="1"/>
    <col min="7938" max="7938" width="9.28515625" style="2" customWidth="1"/>
    <col min="7939" max="7939" width="18.5703125" style="2" customWidth="1"/>
    <col min="7940" max="7940" width="18" style="2" customWidth="1"/>
    <col min="7941" max="7941" width="19.140625" style="2" customWidth="1"/>
    <col min="7942" max="7942" width="42.7109375" style="2" customWidth="1"/>
    <col min="7943" max="7947" width="0" style="2" hidden="1" customWidth="1"/>
    <col min="7948" max="8185" width="9.140625" style="2"/>
    <col min="8186" max="8186" width="6.7109375" style="2" customWidth="1"/>
    <col min="8187" max="8187" width="22" style="2" customWidth="1"/>
    <col min="8188" max="8188" width="39.140625" style="2" customWidth="1"/>
    <col min="8189" max="8189" width="12.5703125" style="2" customWidth="1"/>
    <col min="8190" max="8192" width="8.85546875" style="2" customWidth="1"/>
    <col min="8193" max="8193" width="18.28515625" style="2" customWidth="1"/>
    <col min="8194" max="8194" width="9.28515625" style="2" customWidth="1"/>
    <col min="8195" max="8195" width="18.5703125" style="2" customWidth="1"/>
    <col min="8196" max="8196" width="18" style="2" customWidth="1"/>
    <col min="8197" max="8197" width="19.140625" style="2" customWidth="1"/>
    <col min="8198" max="8198" width="42.7109375" style="2" customWidth="1"/>
    <col min="8199" max="8203" width="0" style="2" hidden="1" customWidth="1"/>
    <col min="8204" max="8441" width="9.140625" style="2"/>
    <col min="8442" max="8442" width="6.7109375" style="2" customWidth="1"/>
    <col min="8443" max="8443" width="22" style="2" customWidth="1"/>
    <col min="8444" max="8444" width="39.140625" style="2" customWidth="1"/>
    <col min="8445" max="8445" width="12.5703125" style="2" customWidth="1"/>
    <col min="8446" max="8448" width="8.85546875" style="2" customWidth="1"/>
    <col min="8449" max="8449" width="18.28515625" style="2" customWidth="1"/>
    <col min="8450" max="8450" width="9.28515625" style="2" customWidth="1"/>
    <col min="8451" max="8451" width="18.5703125" style="2" customWidth="1"/>
    <col min="8452" max="8452" width="18" style="2" customWidth="1"/>
    <col min="8453" max="8453" width="19.140625" style="2" customWidth="1"/>
    <col min="8454" max="8454" width="42.7109375" style="2" customWidth="1"/>
    <col min="8455" max="8459" width="0" style="2" hidden="1" customWidth="1"/>
    <col min="8460" max="8697" width="9.140625" style="2"/>
    <col min="8698" max="8698" width="6.7109375" style="2" customWidth="1"/>
    <col min="8699" max="8699" width="22" style="2" customWidth="1"/>
    <col min="8700" max="8700" width="39.140625" style="2" customWidth="1"/>
    <col min="8701" max="8701" width="12.5703125" style="2" customWidth="1"/>
    <col min="8702" max="8704" width="8.85546875" style="2" customWidth="1"/>
    <col min="8705" max="8705" width="18.28515625" style="2" customWidth="1"/>
    <col min="8706" max="8706" width="9.28515625" style="2" customWidth="1"/>
    <col min="8707" max="8707" width="18.5703125" style="2" customWidth="1"/>
    <col min="8708" max="8708" width="18" style="2" customWidth="1"/>
    <col min="8709" max="8709" width="19.140625" style="2" customWidth="1"/>
    <col min="8710" max="8710" width="42.7109375" style="2" customWidth="1"/>
    <col min="8711" max="8715" width="0" style="2" hidden="1" customWidth="1"/>
    <col min="8716" max="8953" width="9.140625" style="2"/>
    <col min="8954" max="8954" width="6.7109375" style="2" customWidth="1"/>
    <col min="8955" max="8955" width="22" style="2" customWidth="1"/>
    <col min="8956" max="8956" width="39.140625" style="2" customWidth="1"/>
    <col min="8957" max="8957" width="12.5703125" style="2" customWidth="1"/>
    <col min="8958" max="8960" width="8.85546875" style="2" customWidth="1"/>
    <col min="8961" max="8961" width="18.28515625" style="2" customWidth="1"/>
    <col min="8962" max="8962" width="9.28515625" style="2" customWidth="1"/>
    <col min="8963" max="8963" width="18.5703125" style="2" customWidth="1"/>
    <col min="8964" max="8964" width="18" style="2" customWidth="1"/>
    <col min="8965" max="8965" width="19.140625" style="2" customWidth="1"/>
    <col min="8966" max="8966" width="42.7109375" style="2" customWidth="1"/>
    <col min="8967" max="8971" width="0" style="2" hidden="1" customWidth="1"/>
    <col min="8972" max="9209" width="9.140625" style="2"/>
    <col min="9210" max="9210" width="6.7109375" style="2" customWidth="1"/>
    <col min="9211" max="9211" width="22" style="2" customWidth="1"/>
    <col min="9212" max="9212" width="39.140625" style="2" customWidth="1"/>
    <col min="9213" max="9213" width="12.5703125" style="2" customWidth="1"/>
    <col min="9214" max="9216" width="8.85546875" style="2" customWidth="1"/>
    <col min="9217" max="9217" width="18.28515625" style="2" customWidth="1"/>
    <col min="9218" max="9218" width="9.28515625" style="2" customWidth="1"/>
    <col min="9219" max="9219" width="18.5703125" style="2" customWidth="1"/>
    <col min="9220" max="9220" width="18" style="2" customWidth="1"/>
    <col min="9221" max="9221" width="19.140625" style="2" customWidth="1"/>
    <col min="9222" max="9222" width="42.7109375" style="2" customWidth="1"/>
    <col min="9223" max="9227" width="0" style="2" hidden="1" customWidth="1"/>
    <col min="9228" max="9465" width="9.140625" style="2"/>
    <col min="9466" max="9466" width="6.7109375" style="2" customWidth="1"/>
    <col min="9467" max="9467" width="22" style="2" customWidth="1"/>
    <col min="9468" max="9468" width="39.140625" style="2" customWidth="1"/>
    <col min="9469" max="9469" width="12.5703125" style="2" customWidth="1"/>
    <col min="9470" max="9472" width="8.85546875" style="2" customWidth="1"/>
    <col min="9473" max="9473" width="18.28515625" style="2" customWidth="1"/>
    <col min="9474" max="9474" width="9.28515625" style="2" customWidth="1"/>
    <col min="9475" max="9475" width="18.5703125" style="2" customWidth="1"/>
    <col min="9476" max="9476" width="18" style="2" customWidth="1"/>
    <col min="9477" max="9477" width="19.140625" style="2" customWidth="1"/>
    <col min="9478" max="9478" width="42.7109375" style="2" customWidth="1"/>
    <col min="9479" max="9483" width="0" style="2" hidden="1" customWidth="1"/>
    <col min="9484" max="9721" width="9.140625" style="2"/>
    <col min="9722" max="9722" width="6.7109375" style="2" customWidth="1"/>
    <col min="9723" max="9723" width="22" style="2" customWidth="1"/>
    <col min="9724" max="9724" width="39.140625" style="2" customWidth="1"/>
    <col min="9725" max="9725" width="12.5703125" style="2" customWidth="1"/>
    <col min="9726" max="9728" width="8.85546875" style="2" customWidth="1"/>
    <col min="9729" max="9729" width="18.28515625" style="2" customWidth="1"/>
    <col min="9730" max="9730" width="9.28515625" style="2" customWidth="1"/>
    <col min="9731" max="9731" width="18.5703125" style="2" customWidth="1"/>
    <col min="9732" max="9732" width="18" style="2" customWidth="1"/>
    <col min="9733" max="9733" width="19.140625" style="2" customWidth="1"/>
    <col min="9734" max="9734" width="42.7109375" style="2" customWidth="1"/>
    <col min="9735" max="9739" width="0" style="2" hidden="1" customWidth="1"/>
    <col min="9740" max="9977" width="9.140625" style="2"/>
    <col min="9978" max="9978" width="6.7109375" style="2" customWidth="1"/>
    <col min="9979" max="9979" width="22" style="2" customWidth="1"/>
    <col min="9980" max="9980" width="39.140625" style="2" customWidth="1"/>
    <col min="9981" max="9981" width="12.5703125" style="2" customWidth="1"/>
    <col min="9982" max="9984" width="8.85546875" style="2" customWidth="1"/>
    <col min="9985" max="9985" width="18.28515625" style="2" customWidth="1"/>
    <col min="9986" max="9986" width="9.28515625" style="2" customWidth="1"/>
    <col min="9987" max="9987" width="18.5703125" style="2" customWidth="1"/>
    <col min="9988" max="9988" width="18" style="2" customWidth="1"/>
    <col min="9989" max="9989" width="19.140625" style="2" customWidth="1"/>
    <col min="9990" max="9990" width="42.7109375" style="2" customWidth="1"/>
    <col min="9991" max="9995" width="0" style="2" hidden="1" customWidth="1"/>
    <col min="9996" max="10233" width="9.140625" style="2"/>
    <col min="10234" max="10234" width="6.7109375" style="2" customWidth="1"/>
    <col min="10235" max="10235" width="22" style="2" customWidth="1"/>
    <col min="10236" max="10236" width="39.140625" style="2" customWidth="1"/>
    <col min="10237" max="10237" width="12.5703125" style="2" customWidth="1"/>
    <col min="10238" max="10240" width="8.85546875" style="2" customWidth="1"/>
    <col min="10241" max="10241" width="18.28515625" style="2" customWidth="1"/>
    <col min="10242" max="10242" width="9.28515625" style="2" customWidth="1"/>
    <col min="10243" max="10243" width="18.5703125" style="2" customWidth="1"/>
    <col min="10244" max="10244" width="18" style="2" customWidth="1"/>
    <col min="10245" max="10245" width="19.140625" style="2" customWidth="1"/>
    <col min="10246" max="10246" width="42.7109375" style="2" customWidth="1"/>
    <col min="10247" max="10251" width="0" style="2" hidden="1" customWidth="1"/>
    <col min="10252" max="10489" width="9.140625" style="2"/>
    <col min="10490" max="10490" width="6.7109375" style="2" customWidth="1"/>
    <col min="10491" max="10491" width="22" style="2" customWidth="1"/>
    <col min="10492" max="10492" width="39.140625" style="2" customWidth="1"/>
    <col min="10493" max="10493" width="12.5703125" style="2" customWidth="1"/>
    <col min="10494" max="10496" width="8.85546875" style="2" customWidth="1"/>
    <col min="10497" max="10497" width="18.28515625" style="2" customWidth="1"/>
    <col min="10498" max="10498" width="9.28515625" style="2" customWidth="1"/>
    <col min="10499" max="10499" width="18.5703125" style="2" customWidth="1"/>
    <col min="10500" max="10500" width="18" style="2" customWidth="1"/>
    <col min="10501" max="10501" width="19.140625" style="2" customWidth="1"/>
    <col min="10502" max="10502" width="42.7109375" style="2" customWidth="1"/>
    <col min="10503" max="10507" width="0" style="2" hidden="1" customWidth="1"/>
    <col min="10508" max="10745" width="9.140625" style="2"/>
    <col min="10746" max="10746" width="6.7109375" style="2" customWidth="1"/>
    <col min="10747" max="10747" width="22" style="2" customWidth="1"/>
    <col min="10748" max="10748" width="39.140625" style="2" customWidth="1"/>
    <col min="10749" max="10749" width="12.5703125" style="2" customWidth="1"/>
    <col min="10750" max="10752" width="8.85546875" style="2" customWidth="1"/>
    <col min="10753" max="10753" width="18.28515625" style="2" customWidth="1"/>
    <col min="10754" max="10754" width="9.28515625" style="2" customWidth="1"/>
    <col min="10755" max="10755" width="18.5703125" style="2" customWidth="1"/>
    <col min="10756" max="10756" width="18" style="2" customWidth="1"/>
    <col min="10757" max="10757" width="19.140625" style="2" customWidth="1"/>
    <col min="10758" max="10758" width="42.7109375" style="2" customWidth="1"/>
    <col min="10759" max="10763" width="0" style="2" hidden="1" customWidth="1"/>
    <col min="10764" max="11001" width="9.140625" style="2"/>
    <col min="11002" max="11002" width="6.7109375" style="2" customWidth="1"/>
    <col min="11003" max="11003" width="22" style="2" customWidth="1"/>
    <col min="11004" max="11004" width="39.140625" style="2" customWidth="1"/>
    <col min="11005" max="11005" width="12.5703125" style="2" customWidth="1"/>
    <col min="11006" max="11008" width="8.85546875" style="2" customWidth="1"/>
    <col min="11009" max="11009" width="18.28515625" style="2" customWidth="1"/>
    <col min="11010" max="11010" width="9.28515625" style="2" customWidth="1"/>
    <col min="11011" max="11011" width="18.5703125" style="2" customWidth="1"/>
    <col min="11012" max="11012" width="18" style="2" customWidth="1"/>
    <col min="11013" max="11013" width="19.140625" style="2" customWidth="1"/>
    <col min="11014" max="11014" width="42.7109375" style="2" customWidth="1"/>
    <col min="11015" max="11019" width="0" style="2" hidden="1" customWidth="1"/>
    <col min="11020" max="11257" width="9.140625" style="2"/>
    <col min="11258" max="11258" width="6.7109375" style="2" customWidth="1"/>
    <col min="11259" max="11259" width="22" style="2" customWidth="1"/>
    <col min="11260" max="11260" width="39.140625" style="2" customWidth="1"/>
    <col min="11261" max="11261" width="12.5703125" style="2" customWidth="1"/>
    <col min="11262" max="11264" width="8.85546875" style="2" customWidth="1"/>
    <col min="11265" max="11265" width="18.28515625" style="2" customWidth="1"/>
    <col min="11266" max="11266" width="9.28515625" style="2" customWidth="1"/>
    <col min="11267" max="11267" width="18.5703125" style="2" customWidth="1"/>
    <col min="11268" max="11268" width="18" style="2" customWidth="1"/>
    <col min="11269" max="11269" width="19.140625" style="2" customWidth="1"/>
    <col min="11270" max="11270" width="42.7109375" style="2" customWidth="1"/>
    <col min="11271" max="11275" width="0" style="2" hidden="1" customWidth="1"/>
    <col min="11276" max="11513" width="9.140625" style="2"/>
    <col min="11514" max="11514" width="6.7109375" style="2" customWidth="1"/>
    <col min="11515" max="11515" width="22" style="2" customWidth="1"/>
    <col min="11516" max="11516" width="39.140625" style="2" customWidth="1"/>
    <col min="11517" max="11517" width="12.5703125" style="2" customWidth="1"/>
    <col min="11518" max="11520" width="8.85546875" style="2" customWidth="1"/>
    <col min="11521" max="11521" width="18.28515625" style="2" customWidth="1"/>
    <col min="11522" max="11522" width="9.28515625" style="2" customWidth="1"/>
    <col min="11523" max="11523" width="18.5703125" style="2" customWidth="1"/>
    <col min="11524" max="11524" width="18" style="2" customWidth="1"/>
    <col min="11525" max="11525" width="19.140625" style="2" customWidth="1"/>
    <col min="11526" max="11526" width="42.7109375" style="2" customWidth="1"/>
    <col min="11527" max="11531" width="0" style="2" hidden="1" customWidth="1"/>
    <col min="11532" max="11769" width="9.140625" style="2"/>
    <col min="11770" max="11770" width="6.7109375" style="2" customWidth="1"/>
    <col min="11771" max="11771" width="22" style="2" customWidth="1"/>
    <col min="11772" max="11772" width="39.140625" style="2" customWidth="1"/>
    <col min="11773" max="11773" width="12.5703125" style="2" customWidth="1"/>
    <col min="11774" max="11776" width="8.85546875" style="2" customWidth="1"/>
    <col min="11777" max="11777" width="18.28515625" style="2" customWidth="1"/>
    <col min="11778" max="11778" width="9.28515625" style="2" customWidth="1"/>
    <col min="11779" max="11779" width="18.5703125" style="2" customWidth="1"/>
    <col min="11780" max="11780" width="18" style="2" customWidth="1"/>
    <col min="11781" max="11781" width="19.140625" style="2" customWidth="1"/>
    <col min="11782" max="11782" width="42.7109375" style="2" customWidth="1"/>
    <col min="11783" max="11787" width="0" style="2" hidden="1" customWidth="1"/>
    <col min="11788" max="12025" width="9.140625" style="2"/>
    <col min="12026" max="12026" width="6.7109375" style="2" customWidth="1"/>
    <col min="12027" max="12027" width="22" style="2" customWidth="1"/>
    <col min="12028" max="12028" width="39.140625" style="2" customWidth="1"/>
    <col min="12029" max="12029" width="12.5703125" style="2" customWidth="1"/>
    <col min="12030" max="12032" width="8.85546875" style="2" customWidth="1"/>
    <col min="12033" max="12033" width="18.28515625" style="2" customWidth="1"/>
    <col min="12034" max="12034" width="9.28515625" style="2" customWidth="1"/>
    <col min="12035" max="12035" width="18.5703125" style="2" customWidth="1"/>
    <col min="12036" max="12036" width="18" style="2" customWidth="1"/>
    <col min="12037" max="12037" width="19.140625" style="2" customWidth="1"/>
    <col min="12038" max="12038" width="42.7109375" style="2" customWidth="1"/>
    <col min="12039" max="12043" width="0" style="2" hidden="1" customWidth="1"/>
    <col min="12044" max="12281" width="9.140625" style="2"/>
    <col min="12282" max="12282" width="6.7109375" style="2" customWidth="1"/>
    <col min="12283" max="12283" width="22" style="2" customWidth="1"/>
    <col min="12284" max="12284" width="39.140625" style="2" customWidth="1"/>
    <col min="12285" max="12285" width="12.5703125" style="2" customWidth="1"/>
    <col min="12286" max="12288" width="8.85546875" style="2" customWidth="1"/>
    <col min="12289" max="12289" width="18.28515625" style="2" customWidth="1"/>
    <col min="12290" max="12290" width="9.28515625" style="2" customWidth="1"/>
    <col min="12291" max="12291" width="18.5703125" style="2" customWidth="1"/>
    <col min="12292" max="12292" width="18" style="2" customWidth="1"/>
    <col min="12293" max="12293" width="19.140625" style="2" customWidth="1"/>
    <col min="12294" max="12294" width="42.7109375" style="2" customWidth="1"/>
    <col min="12295" max="12299" width="0" style="2" hidden="1" customWidth="1"/>
    <col min="12300" max="12537" width="9.140625" style="2"/>
    <col min="12538" max="12538" width="6.7109375" style="2" customWidth="1"/>
    <col min="12539" max="12539" width="22" style="2" customWidth="1"/>
    <col min="12540" max="12540" width="39.140625" style="2" customWidth="1"/>
    <col min="12541" max="12541" width="12.5703125" style="2" customWidth="1"/>
    <col min="12542" max="12544" width="8.85546875" style="2" customWidth="1"/>
    <col min="12545" max="12545" width="18.28515625" style="2" customWidth="1"/>
    <col min="12546" max="12546" width="9.28515625" style="2" customWidth="1"/>
    <col min="12547" max="12547" width="18.5703125" style="2" customWidth="1"/>
    <col min="12548" max="12548" width="18" style="2" customWidth="1"/>
    <col min="12549" max="12549" width="19.140625" style="2" customWidth="1"/>
    <col min="12550" max="12550" width="42.7109375" style="2" customWidth="1"/>
    <col min="12551" max="12555" width="0" style="2" hidden="1" customWidth="1"/>
    <col min="12556" max="12793" width="9.140625" style="2"/>
    <col min="12794" max="12794" width="6.7109375" style="2" customWidth="1"/>
    <col min="12795" max="12795" width="22" style="2" customWidth="1"/>
    <col min="12796" max="12796" width="39.140625" style="2" customWidth="1"/>
    <col min="12797" max="12797" width="12.5703125" style="2" customWidth="1"/>
    <col min="12798" max="12800" width="8.85546875" style="2" customWidth="1"/>
    <col min="12801" max="12801" width="18.28515625" style="2" customWidth="1"/>
    <col min="12802" max="12802" width="9.28515625" style="2" customWidth="1"/>
    <col min="12803" max="12803" width="18.5703125" style="2" customWidth="1"/>
    <col min="12804" max="12804" width="18" style="2" customWidth="1"/>
    <col min="12805" max="12805" width="19.140625" style="2" customWidth="1"/>
    <col min="12806" max="12806" width="42.7109375" style="2" customWidth="1"/>
    <col min="12807" max="12811" width="0" style="2" hidden="1" customWidth="1"/>
    <col min="12812" max="13049" width="9.140625" style="2"/>
    <col min="13050" max="13050" width="6.7109375" style="2" customWidth="1"/>
    <col min="13051" max="13051" width="22" style="2" customWidth="1"/>
    <col min="13052" max="13052" width="39.140625" style="2" customWidth="1"/>
    <col min="13053" max="13053" width="12.5703125" style="2" customWidth="1"/>
    <col min="13054" max="13056" width="8.85546875" style="2" customWidth="1"/>
    <col min="13057" max="13057" width="18.28515625" style="2" customWidth="1"/>
    <col min="13058" max="13058" width="9.28515625" style="2" customWidth="1"/>
    <col min="13059" max="13059" width="18.5703125" style="2" customWidth="1"/>
    <col min="13060" max="13060" width="18" style="2" customWidth="1"/>
    <col min="13061" max="13061" width="19.140625" style="2" customWidth="1"/>
    <col min="13062" max="13062" width="42.7109375" style="2" customWidth="1"/>
    <col min="13063" max="13067" width="0" style="2" hidden="1" customWidth="1"/>
    <col min="13068" max="13305" width="9.140625" style="2"/>
    <col min="13306" max="13306" width="6.7109375" style="2" customWidth="1"/>
    <col min="13307" max="13307" width="22" style="2" customWidth="1"/>
    <col min="13308" max="13308" width="39.140625" style="2" customWidth="1"/>
    <col min="13309" max="13309" width="12.5703125" style="2" customWidth="1"/>
    <col min="13310" max="13312" width="8.85546875" style="2" customWidth="1"/>
    <col min="13313" max="13313" width="18.28515625" style="2" customWidth="1"/>
    <col min="13314" max="13314" width="9.28515625" style="2" customWidth="1"/>
    <col min="13315" max="13315" width="18.5703125" style="2" customWidth="1"/>
    <col min="13316" max="13316" width="18" style="2" customWidth="1"/>
    <col min="13317" max="13317" width="19.140625" style="2" customWidth="1"/>
    <col min="13318" max="13318" width="42.7109375" style="2" customWidth="1"/>
    <col min="13319" max="13323" width="0" style="2" hidden="1" customWidth="1"/>
    <col min="13324" max="13561" width="9.140625" style="2"/>
    <col min="13562" max="13562" width="6.7109375" style="2" customWidth="1"/>
    <col min="13563" max="13563" width="22" style="2" customWidth="1"/>
    <col min="13564" max="13564" width="39.140625" style="2" customWidth="1"/>
    <col min="13565" max="13565" width="12.5703125" style="2" customWidth="1"/>
    <col min="13566" max="13568" width="8.85546875" style="2" customWidth="1"/>
    <col min="13569" max="13569" width="18.28515625" style="2" customWidth="1"/>
    <col min="13570" max="13570" width="9.28515625" style="2" customWidth="1"/>
    <col min="13571" max="13571" width="18.5703125" style="2" customWidth="1"/>
    <col min="13572" max="13572" width="18" style="2" customWidth="1"/>
    <col min="13573" max="13573" width="19.140625" style="2" customWidth="1"/>
    <col min="13574" max="13574" width="42.7109375" style="2" customWidth="1"/>
    <col min="13575" max="13579" width="0" style="2" hidden="1" customWidth="1"/>
    <col min="13580" max="13817" width="9.140625" style="2"/>
    <col min="13818" max="13818" width="6.7109375" style="2" customWidth="1"/>
    <col min="13819" max="13819" width="22" style="2" customWidth="1"/>
    <col min="13820" max="13820" width="39.140625" style="2" customWidth="1"/>
    <col min="13821" max="13821" width="12.5703125" style="2" customWidth="1"/>
    <col min="13822" max="13824" width="8.85546875" style="2" customWidth="1"/>
    <col min="13825" max="13825" width="18.28515625" style="2" customWidth="1"/>
    <col min="13826" max="13826" width="9.28515625" style="2" customWidth="1"/>
    <col min="13827" max="13827" width="18.5703125" style="2" customWidth="1"/>
    <col min="13828" max="13828" width="18" style="2" customWidth="1"/>
    <col min="13829" max="13829" width="19.140625" style="2" customWidth="1"/>
    <col min="13830" max="13830" width="42.7109375" style="2" customWidth="1"/>
    <col min="13831" max="13835" width="0" style="2" hidden="1" customWidth="1"/>
    <col min="13836" max="14073" width="9.140625" style="2"/>
    <col min="14074" max="14074" width="6.7109375" style="2" customWidth="1"/>
    <col min="14075" max="14075" width="22" style="2" customWidth="1"/>
    <col min="14076" max="14076" width="39.140625" style="2" customWidth="1"/>
    <col min="14077" max="14077" width="12.5703125" style="2" customWidth="1"/>
    <col min="14078" max="14080" width="8.85546875" style="2" customWidth="1"/>
    <col min="14081" max="14081" width="18.28515625" style="2" customWidth="1"/>
    <col min="14082" max="14082" width="9.28515625" style="2" customWidth="1"/>
    <col min="14083" max="14083" width="18.5703125" style="2" customWidth="1"/>
    <col min="14084" max="14084" width="18" style="2" customWidth="1"/>
    <col min="14085" max="14085" width="19.140625" style="2" customWidth="1"/>
    <col min="14086" max="14086" width="42.7109375" style="2" customWidth="1"/>
    <col min="14087" max="14091" width="0" style="2" hidden="1" customWidth="1"/>
    <col min="14092" max="14329" width="9.140625" style="2"/>
    <col min="14330" max="14330" width="6.7109375" style="2" customWidth="1"/>
    <col min="14331" max="14331" width="22" style="2" customWidth="1"/>
    <col min="14332" max="14332" width="39.140625" style="2" customWidth="1"/>
    <col min="14333" max="14333" width="12.5703125" style="2" customWidth="1"/>
    <col min="14334" max="14336" width="8.85546875" style="2" customWidth="1"/>
    <col min="14337" max="14337" width="18.28515625" style="2" customWidth="1"/>
    <col min="14338" max="14338" width="9.28515625" style="2" customWidth="1"/>
    <col min="14339" max="14339" width="18.5703125" style="2" customWidth="1"/>
    <col min="14340" max="14340" width="18" style="2" customWidth="1"/>
    <col min="14341" max="14341" width="19.140625" style="2" customWidth="1"/>
    <col min="14342" max="14342" width="42.7109375" style="2" customWidth="1"/>
    <col min="14343" max="14347" width="0" style="2" hidden="1" customWidth="1"/>
    <col min="14348" max="14585" width="9.140625" style="2"/>
    <col min="14586" max="14586" width="6.7109375" style="2" customWidth="1"/>
    <col min="14587" max="14587" width="22" style="2" customWidth="1"/>
    <col min="14588" max="14588" width="39.140625" style="2" customWidth="1"/>
    <col min="14589" max="14589" width="12.5703125" style="2" customWidth="1"/>
    <col min="14590" max="14592" width="8.85546875" style="2" customWidth="1"/>
    <col min="14593" max="14593" width="18.28515625" style="2" customWidth="1"/>
    <col min="14594" max="14594" width="9.28515625" style="2" customWidth="1"/>
    <col min="14595" max="14595" width="18.5703125" style="2" customWidth="1"/>
    <col min="14596" max="14596" width="18" style="2" customWidth="1"/>
    <col min="14597" max="14597" width="19.140625" style="2" customWidth="1"/>
    <col min="14598" max="14598" width="42.7109375" style="2" customWidth="1"/>
    <col min="14599" max="14603" width="0" style="2" hidden="1" customWidth="1"/>
    <col min="14604" max="14841" width="9.140625" style="2"/>
    <col min="14842" max="14842" width="6.7109375" style="2" customWidth="1"/>
    <col min="14843" max="14843" width="22" style="2" customWidth="1"/>
    <col min="14844" max="14844" width="39.140625" style="2" customWidth="1"/>
    <col min="14845" max="14845" width="12.5703125" style="2" customWidth="1"/>
    <col min="14846" max="14848" width="8.85546875" style="2" customWidth="1"/>
    <col min="14849" max="14849" width="18.28515625" style="2" customWidth="1"/>
    <col min="14850" max="14850" width="9.28515625" style="2" customWidth="1"/>
    <col min="14851" max="14851" width="18.5703125" style="2" customWidth="1"/>
    <col min="14852" max="14852" width="18" style="2" customWidth="1"/>
    <col min="14853" max="14853" width="19.140625" style="2" customWidth="1"/>
    <col min="14854" max="14854" width="42.7109375" style="2" customWidth="1"/>
    <col min="14855" max="14859" width="0" style="2" hidden="1" customWidth="1"/>
    <col min="14860" max="15097" width="9.140625" style="2"/>
    <col min="15098" max="15098" width="6.7109375" style="2" customWidth="1"/>
    <col min="15099" max="15099" width="22" style="2" customWidth="1"/>
    <col min="15100" max="15100" width="39.140625" style="2" customWidth="1"/>
    <col min="15101" max="15101" width="12.5703125" style="2" customWidth="1"/>
    <col min="15102" max="15104" width="8.85546875" style="2" customWidth="1"/>
    <col min="15105" max="15105" width="18.28515625" style="2" customWidth="1"/>
    <col min="15106" max="15106" width="9.28515625" style="2" customWidth="1"/>
    <col min="15107" max="15107" width="18.5703125" style="2" customWidth="1"/>
    <col min="15108" max="15108" width="18" style="2" customWidth="1"/>
    <col min="15109" max="15109" width="19.140625" style="2" customWidth="1"/>
    <col min="15110" max="15110" width="42.7109375" style="2" customWidth="1"/>
    <col min="15111" max="15115" width="0" style="2" hidden="1" customWidth="1"/>
    <col min="15116" max="15353" width="9.140625" style="2"/>
    <col min="15354" max="15354" width="6.7109375" style="2" customWidth="1"/>
    <col min="15355" max="15355" width="22" style="2" customWidth="1"/>
    <col min="15356" max="15356" width="39.140625" style="2" customWidth="1"/>
    <col min="15357" max="15357" width="12.5703125" style="2" customWidth="1"/>
    <col min="15358" max="15360" width="8.85546875" style="2" customWidth="1"/>
    <col min="15361" max="15361" width="18.28515625" style="2" customWidth="1"/>
    <col min="15362" max="15362" width="9.28515625" style="2" customWidth="1"/>
    <col min="15363" max="15363" width="18.5703125" style="2" customWidth="1"/>
    <col min="15364" max="15364" width="18" style="2" customWidth="1"/>
    <col min="15365" max="15365" width="19.140625" style="2" customWidth="1"/>
    <col min="15366" max="15366" width="42.7109375" style="2" customWidth="1"/>
    <col min="15367" max="15371" width="0" style="2" hidden="1" customWidth="1"/>
    <col min="15372" max="15609" width="9.140625" style="2"/>
    <col min="15610" max="15610" width="6.7109375" style="2" customWidth="1"/>
    <col min="15611" max="15611" width="22" style="2" customWidth="1"/>
    <col min="15612" max="15612" width="39.140625" style="2" customWidth="1"/>
    <col min="15613" max="15613" width="12.5703125" style="2" customWidth="1"/>
    <col min="15614" max="15616" width="8.85546875" style="2" customWidth="1"/>
    <col min="15617" max="15617" width="18.28515625" style="2" customWidth="1"/>
    <col min="15618" max="15618" width="9.28515625" style="2" customWidth="1"/>
    <col min="15619" max="15619" width="18.5703125" style="2" customWidth="1"/>
    <col min="15620" max="15620" width="18" style="2" customWidth="1"/>
    <col min="15621" max="15621" width="19.140625" style="2" customWidth="1"/>
    <col min="15622" max="15622" width="42.7109375" style="2" customWidth="1"/>
    <col min="15623" max="15627" width="0" style="2" hidden="1" customWidth="1"/>
    <col min="15628" max="15865" width="9.140625" style="2"/>
    <col min="15866" max="15866" width="6.7109375" style="2" customWidth="1"/>
    <col min="15867" max="15867" width="22" style="2" customWidth="1"/>
    <col min="15868" max="15868" width="39.140625" style="2" customWidth="1"/>
    <col min="15869" max="15869" width="12.5703125" style="2" customWidth="1"/>
    <col min="15870" max="15872" width="8.85546875" style="2" customWidth="1"/>
    <col min="15873" max="15873" width="18.28515625" style="2" customWidth="1"/>
    <col min="15874" max="15874" width="9.28515625" style="2" customWidth="1"/>
    <col min="15875" max="15875" width="18.5703125" style="2" customWidth="1"/>
    <col min="15876" max="15876" width="18" style="2" customWidth="1"/>
    <col min="15877" max="15877" width="19.140625" style="2" customWidth="1"/>
    <col min="15878" max="15878" width="42.7109375" style="2" customWidth="1"/>
    <col min="15879" max="15883" width="0" style="2" hidden="1" customWidth="1"/>
    <col min="15884" max="16121" width="9.140625" style="2"/>
    <col min="16122" max="16122" width="6.7109375" style="2" customWidth="1"/>
    <col min="16123" max="16123" width="22" style="2" customWidth="1"/>
    <col min="16124" max="16124" width="39.140625" style="2" customWidth="1"/>
    <col min="16125" max="16125" width="12.5703125" style="2" customWidth="1"/>
    <col min="16126" max="16128" width="8.85546875" style="2" customWidth="1"/>
    <col min="16129" max="16129" width="18.28515625" style="2" customWidth="1"/>
    <col min="16130" max="16130" width="9.28515625" style="2" customWidth="1"/>
    <col min="16131" max="16131" width="18.5703125" style="2" customWidth="1"/>
    <col min="16132" max="16132" width="18" style="2" customWidth="1"/>
    <col min="16133" max="16133" width="19.140625" style="2" customWidth="1"/>
    <col min="16134" max="16134" width="42.7109375" style="2" customWidth="1"/>
    <col min="16135" max="16139" width="0" style="2" hidden="1" customWidth="1"/>
    <col min="16140" max="16384" width="9.140625" style="2"/>
  </cols>
  <sheetData>
    <row r="1" spans="1:17" ht="65.45" customHeight="1" x14ac:dyDescent="0.25">
      <c r="B1" s="23" t="s">
        <v>46</v>
      </c>
      <c r="C1" s="20"/>
      <c r="D1" s="20"/>
      <c r="E1" s="20"/>
      <c r="F1" s="20"/>
      <c r="G1" s="84" t="s">
        <v>47</v>
      </c>
      <c r="H1" s="85"/>
      <c r="I1" s="85"/>
      <c r="J1" s="85"/>
      <c r="K1" s="85"/>
      <c r="L1" s="89"/>
      <c r="M1" s="89"/>
    </row>
    <row r="2" spans="1:17" ht="37.15" customHeight="1" x14ac:dyDescent="0.25">
      <c r="A2" s="91" t="s">
        <v>0</v>
      </c>
      <c r="B2" s="64" t="s">
        <v>41</v>
      </c>
      <c r="C2" s="64" t="s">
        <v>1</v>
      </c>
      <c r="D2" s="95" t="s">
        <v>2</v>
      </c>
      <c r="E2" s="96"/>
      <c r="F2" s="96"/>
      <c r="G2" s="96"/>
      <c r="H2" s="97"/>
      <c r="I2" s="86" t="s">
        <v>3</v>
      </c>
      <c r="J2" s="87"/>
      <c r="K2" s="87"/>
      <c r="L2" s="91" t="s">
        <v>4</v>
      </c>
      <c r="M2" s="95" t="s">
        <v>5</v>
      </c>
      <c r="N2" s="96"/>
      <c r="O2" s="96"/>
      <c r="P2" s="96"/>
      <c r="Q2" s="97"/>
    </row>
    <row r="3" spans="1:17" ht="31.15" customHeight="1" x14ac:dyDescent="0.25">
      <c r="A3" s="94"/>
      <c r="B3" s="64"/>
      <c r="C3" s="64"/>
      <c r="D3" s="98"/>
      <c r="E3" s="99"/>
      <c r="F3" s="99"/>
      <c r="G3" s="99"/>
      <c r="H3" s="100"/>
      <c r="I3" s="91">
        <v>2025</v>
      </c>
      <c r="J3" s="91">
        <v>2026</v>
      </c>
      <c r="K3" s="91">
        <v>2027</v>
      </c>
      <c r="L3" s="92"/>
      <c r="M3" s="91" t="s">
        <v>6</v>
      </c>
      <c r="N3" s="91" t="s">
        <v>7</v>
      </c>
      <c r="O3" s="86" t="s">
        <v>8</v>
      </c>
      <c r="P3" s="87"/>
      <c r="Q3" s="88"/>
    </row>
    <row r="4" spans="1:17" ht="21" customHeight="1" x14ac:dyDescent="0.25">
      <c r="A4" s="3"/>
      <c r="B4" s="5"/>
      <c r="C4" s="5"/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93"/>
      <c r="J4" s="93"/>
      <c r="K4" s="93"/>
      <c r="L4" s="93"/>
      <c r="M4" s="93"/>
      <c r="N4" s="93"/>
      <c r="O4" s="9">
        <v>2025</v>
      </c>
      <c r="P4" s="9">
        <v>206</v>
      </c>
      <c r="Q4" s="9">
        <v>2027</v>
      </c>
    </row>
    <row r="5" spans="1:17" x14ac:dyDescent="0.25">
      <c r="A5" s="5">
        <v>1</v>
      </c>
      <c r="B5" s="5">
        <v>3</v>
      </c>
      <c r="C5" s="5">
        <v>4</v>
      </c>
      <c r="D5" s="86">
        <v>5</v>
      </c>
      <c r="E5" s="87"/>
      <c r="F5" s="87"/>
      <c r="G5" s="87"/>
      <c r="H5" s="88"/>
      <c r="I5" s="5">
        <v>5</v>
      </c>
      <c r="J5" s="5">
        <v>6</v>
      </c>
      <c r="K5" s="5">
        <v>7</v>
      </c>
      <c r="L5" s="5">
        <v>8</v>
      </c>
      <c r="M5" s="9">
        <v>9</v>
      </c>
      <c r="N5" s="9">
        <v>10</v>
      </c>
      <c r="O5" s="9">
        <v>11</v>
      </c>
      <c r="P5" s="9">
        <v>12</v>
      </c>
      <c r="Q5" s="9">
        <v>13</v>
      </c>
    </row>
    <row r="6" spans="1:17" s="6" customFormat="1" ht="49.9" customHeight="1" x14ac:dyDescent="0.25">
      <c r="A6" s="68"/>
      <c r="B6" s="33" t="s">
        <v>43</v>
      </c>
      <c r="C6" s="10" t="s">
        <v>14</v>
      </c>
      <c r="D6" s="11" t="s">
        <v>15</v>
      </c>
      <c r="E6" s="11" t="s">
        <v>16</v>
      </c>
      <c r="F6" s="11" t="s">
        <v>17</v>
      </c>
      <c r="G6" s="11" t="s">
        <v>27</v>
      </c>
      <c r="H6" s="11"/>
      <c r="I6" s="13">
        <f>SUM(I7:I11)</f>
        <v>49308992.039999999</v>
      </c>
      <c r="J6" s="13">
        <f t="shared" ref="J6" si="0">SUM(J7:J11)</f>
        <v>57020077.850000001</v>
      </c>
      <c r="K6" s="13">
        <f>SUM(K7:K11)</f>
        <v>57407639.649999999</v>
      </c>
      <c r="L6" s="14" t="s">
        <v>18</v>
      </c>
      <c r="M6" s="48" t="s">
        <v>31</v>
      </c>
      <c r="N6" s="37" t="s">
        <v>36</v>
      </c>
      <c r="O6" s="63">
        <v>1261</v>
      </c>
      <c r="P6" s="63">
        <v>1338</v>
      </c>
      <c r="Q6" s="63">
        <v>1352</v>
      </c>
    </row>
    <row r="7" spans="1:17" s="6" customFormat="1" ht="31.5" x14ac:dyDescent="0.25">
      <c r="A7" s="72"/>
      <c r="B7" s="69"/>
      <c r="C7" s="16" t="s">
        <v>19</v>
      </c>
      <c r="D7" s="8"/>
      <c r="E7" s="7"/>
      <c r="F7" s="8"/>
      <c r="G7" s="8"/>
      <c r="H7" s="8"/>
      <c r="I7" s="17">
        <f t="shared" ref="I7:K10" si="1">I13</f>
        <v>0</v>
      </c>
      <c r="J7" s="17">
        <f t="shared" si="1"/>
        <v>0</v>
      </c>
      <c r="K7" s="17">
        <f t="shared" si="1"/>
        <v>0</v>
      </c>
      <c r="L7" s="14" t="s">
        <v>18</v>
      </c>
      <c r="M7" s="49" t="s">
        <v>32</v>
      </c>
      <c r="N7" s="37" t="s">
        <v>36</v>
      </c>
      <c r="O7" s="37">
        <v>239</v>
      </c>
      <c r="P7" s="37">
        <v>240</v>
      </c>
      <c r="Q7" s="37">
        <v>243</v>
      </c>
    </row>
    <row r="8" spans="1:17" s="6" customFormat="1" ht="31.5" x14ac:dyDescent="0.25">
      <c r="A8" s="72"/>
      <c r="B8" s="69"/>
      <c r="C8" s="16" t="s">
        <v>20</v>
      </c>
      <c r="D8" s="8"/>
      <c r="E8" s="7"/>
      <c r="F8" s="8"/>
      <c r="G8" s="8"/>
      <c r="H8" s="8"/>
      <c r="I8" s="17">
        <f t="shared" si="1"/>
        <v>0</v>
      </c>
      <c r="J8" s="17">
        <f t="shared" si="1"/>
        <v>0</v>
      </c>
      <c r="K8" s="17">
        <f t="shared" si="1"/>
        <v>0</v>
      </c>
      <c r="L8" s="14" t="s">
        <v>18</v>
      </c>
      <c r="M8" s="49" t="s">
        <v>33</v>
      </c>
      <c r="N8" s="37" t="s">
        <v>37</v>
      </c>
      <c r="O8" s="14">
        <v>5184.5</v>
      </c>
      <c r="P8" s="14">
        <v>5386.69</v>
      </c>
      <c r="Q8" s="14">
        <v>5494.42</v>
      </c>
    </row>
    <row r="9" spans="1:17" s="6" customFormat="1" ht="65.25" customHeight="1" x14ac:dyDescent="0.25">
      <c r="A9" s="72"/>
      <c r="B9" s="69"/>
      <c r="C9" s="16" t="s">
        <v>21</v>
      </c>
      <c r="D9" s="8"/>
      <c r="E9" s="7"/>
      <c r="F9" s="8"/>
      <c r="G9" s="8"/>
      <c r="H9" s="8"/>
      <c r="I9" s="13">
        <f>I15+I57</f>
        <v>22308992.039999999</v>
      </c>
      <c r="J9" s="13">
        <f t="shared" ref="J9:K9" si="2">J15+J57</f>
        <v>29520077.850000001</v>
      </c>
      <c r="K9" s="13">
        <f t="shared" si="2"/>
        <v>29407639.649999999</v>
      </c>
      <c r="L9" s="14" t="s">
        <v>18</v>
      </c>
      <c r="M9" s="49" t="s">
        <v>34</v>
      </c>
      <c r="N9" s="37" t="s">
        <v>38</v>
      </c>
      <c r="O9" s="37">
        <v>845</v>
      </c>
      <c r="P9" s="37">
        <v>850</v>
      </c>
      <c r="Q9" s="37">
        <v>852</v>
      </c>
    </row>
    <row r="10" spans="1:17" s="6" customFormat="1" ht="80.45" customHeight="1" x14ac:dyDescent="0.25">
      <c r="A10" s="72"/>
      <c r="B10" s="69"/>
      <c r="C10" s="16" t="s">
        <v>22</v>
      </c>
      <c r="D10" s="8"/>
      <c r="E10" s="7"/>
      <c r="F10" s="8"/>
      <c r="G10" s="8"/>
      <c r="H10" s="8"/>
      <c r="I10" s="17">
        <f t="shared" si="1"/>
        <v>0</v>
      </c>
      <c r="J10" s="17">
        <f t="shared" si="1"/>
        <v>0</v>
      </c>
      <c r="K10" s="17">
        <f t="shared" si="1"/>
        <v>0</v>
      </c>
      <c r="L10" s="14" t="s">
        <v>18</v>
      </c>
      <c r="M10" s="49" t="s">
        <v>35</v>
      </c>
      <c r="N10" s="37" t="s">
        <v>39</v>
      </c>
      <c r="O10" s="37">
        <v>6.37</v>
      </c>
      <c r="P10" s="37">
        <v>6.45</v>
      </c>
      <c r="Q10" s="37">
        <v>6.45</v>
      </c>
    </row>
    <row r="11" spans="1:17" s="6" customFormat="1" ht="63" x14ac:dyDescent="0.25">
      <c r="A11" s="72"/>
      <c r="B11" s="70"/>
      <c r="C11" s="16" t="s">
        <v>23</v>
      </c>
      <c r="D11" s="8"/>
      <c r="E11" s="7"/>
      <c r="F11" s="8"/>
      <c r="G11" s="8"/>
      <c r="H11" s="8"/>
      <c r="I11" s="13">
        <f>I17</f>
        <v>27000000</v>
      </c>
      <c r="J11" s="13">
        <f t="shared" ref="J11:K11" si="3">J17</f>
        <v>27500000</v>
      </c>
      <c r="K11" s="13">
        <f t="shared" si="3"/>
        <v>28000000</v>
      </c>
      <c r="L11" s="22" t="s">
        <v>18</v>
      </c>
      <c r="M11" s="50" t="s">
        <v>40</v>
      </c>
      <c r="N11" s="51" t="s">
        <v>37</v>
      </c>
      <c r="O11" s="52">
        <v>180.1</v>
      </c>
      <c r="P11" s="52">
        <v>357.6</v>
      </c>
      <c r="Q11" s="53">
        <v>388.8</v>
      </c>
    </row>
    <row r="12" spans="1:17" s="6" customFormat="1" ht="24.6" customHeight="1" x14ac:dyDescent="0.25">
      <c r="A12" s="68">
        <v>1</v>
      </c>
      <c r="B12" s="71" t="s">
        <v>45</v>
      </c>
      <c r="C12" s="10" t="s">
        <v>14</v>
      </c>
      <c r="D12" s="7">
        <v>701</v>
      </c>
      <c r="E12" s="12" t="s">
        <v>16</v>
      </c>
      <c r="F12" s="7">
        <v>12</v>
      </c>
      <c r="G12" s="11" t="s">
        <v>26</v>
      </c>
      <c r="H12" s="8"/>
      <c r="I12" s="62">
        <f>SUM(I13:I17)</f>
        <v>32253400</v>
      </c>
      <c r="J12" s="62">
        <f>SUM(J13:J17)</f>
        <v>40256900</v>
      </c>
      <c r="K12" s="62">
        <f>SUM(K13:K17)</f>
        <v>40775427.5</v>
      </c>
      <c r="L12" s="14"/>
      <c r="M12" s="54"/>
      <c r="N12" s="37"/>
      <c r="O12" s="37"/>
      <c r="P12" s="37"/>
      <c r="Q12" s="37"/>
    </row>
    <row r="13" spans="1:17" s="6" customFormat="1" ht="16.899999999999999" customHeight="1" x14ac:dyDescent="0.25">
      <c r="A13" s="69"/>
      <c r="B13" s="71"/>
      <c r="C13" s="16" t="s">
        <v>19</v>
      </c>
      <c r="D13" s="7"/>
      <c r="E13" s="7"/>
      <c r="F13" s="7"/>
      <c r="G13" s="7"/>
      <c r="H13" s="7"/>
      <c r="I13" s="15">
        <f t="shared" ref="I13:K16" si="4">I19+I25+I31+I37</f>
        <v>0</v>
      </c>
      <c r="J13" s="15">
        <f t="shared" si="4"/>
        <v>0</v>
      </c>
      <c r="K13" s="15">
        <f t="shared" si="4"/>
        <v>0</v>
      </c>
      <c r="L13" s="36"/>
      <c r="M13" s="54"/>
      <c r="N13" s="37"/>
      <c r="O13" s="37"/>
      <c r="P13" s="37"/>
      <c r="Q13" s="37"/>
    </row>
    <row r="14" spans="1:17" s="6" customFormat="1" x14ac:dyDescent="0.25">
      <c r="A14" s="69"/>
      <c r="B14" s="71"/>
      <c r="C14" s="16" t="s">
        <v>20</v>
      </c>
      <c r="D14" s="7"/>
      <c r="E14" s="7"/>
      <c r="F14" s="7"/>
      <c r="G14" s="7"/>
      <c r="H14" s="7"/>
      <c r="I14" s="15">
        <f t="shared" si="4"/>
        <v>0</v>
      </c>
      <c r="J14" s="15">
        <f t="shared" si="4"/>
        <v>0</v>
      </c>
      <c r="K14" s="15">
        <f t="shared" si="4"/>
        <v>0</v>
      </c>
      <c r="L14" s="36"/>
      <c r="M14" s="54"/>
      <c r="N14" s="37"/>
      <c r="O14" s="37"/>
      <c r="P14" s="37"/>
      <c r="Q14" s="37"/>
    </row>
    <row r="15" spans="1:17" s="6" customFormat="1" x14ac:dyDescent="0.25">
      <c r="A15" s="69"/>
      <c r="B15" s="71"/>
      <c r="C15" s="16" t="s">
        <v>21</v>
      </c>
      <c r="D15" s="7"/>
      <c r="E15" s="7"/>
      <c r="F15" s="7"/>
      <c r="G15" s="7"/>
      <c r="H15" s="7"/>
      <c r="I15" s="15">
        <f>I21+I27+I33+I39+I45</f>
        <v>5253400</v>
      </c>
      <c r="J15" s="15">
        <f t="shared" ref="J15:K15" si="5">J21+J27+J33+J39+J45</f>
        <v>12756900</v>
      </c>
      <c r="K15" s="15">
        <f t="shared" si="5"/>
        <v>12775427.5</v>
      </c>
      <c r="L15" s="36"/>
      <c r="M15" s="54"/>
      <c r="N15" s="37"/>
      <c r="O15" s="37"/>
      <c r="P15" s="37"/>
      <c r="Q15" s="37"/>
    </row>
    <row r="16" spans="1:17" s="6" customFormat="1" x14ac:dyDescent="0.25">
      <c r="A16" s="69"/>
      <c r="B16" s="71"/>
      <c r="C16" s="16" t="s">
        <v>22</v>
      </c>
      <c r="D16" s="7"/>
      <c r="E16" s="7"/>
      <c r="F16" s="7"/>
      <c r="G16" s="7"/>
      <c r="H16" s="7"/>
      <c r="I16" s="15">
        <f t="shared" si="4"/>
        <v>0</v>
      </c>
      <c r="J16" s="15">
        <f t="shared" si="4"/>
        <v>0</v>
      </c>
      <c r="K16" s="15">
        <f t="shared" si="4"/>
        <v>0</v>
      </c>
      <c r="L16" s="36"/>
      <c r="M16" s="54"/>
      <c r="N16" s="37"/>
      <c r="O16" s="37"/>
      <c r="P16" s="37"/>
      <c r="Q16" s="37"/>
    </row>
    <row r="17" spans="1:17" s="6" customFormat="1" x14ac:dyDescent="0.25">
      <c r="A17" s="70"/>
      <c r="B17" s="71"/>
      <c r="C17" s="16" t="s">
        <v>23</v>
      </c>
      <c r="D17" s="7"/>
      <c r="E17" s="7"/>
      <c r="F17" s="7"/>
      <c r="G17" s="7"/>
      <c r="H17" s="7"/>
      <c r="I17" s="15">
        <f t="shared" ref="I17:K17" si="6">I23+I29+I35+I41+I53</f>
        <v>27000000</v>
      </c>
      <c r="J17" s="15">
        <f t="shared" si="6"/>
        <v>27500000</v>
      </c>
      <c r="K17" s="15">
        <f t="shared" si="6"/>
        <v>28000000</v>
      </c>
      <c r="L17" s="36"/>
      <c r="M17" s="54"/>
      <c r="N17" s="37"/>
      <c r="O17" s="37"/>
      <c r="P17" s="37"/>
      <c r="Q17" s="37"/>
    </row>
    <row r="18" spans="1:17" s="6" customFormat="1" x14ac:dyDescent="0.25">
      <c r="A18" s="74" t="s">
        <v>24</v>
      </c>
      <c r="B18" s="81" t="s">
        <v>49</v>
      </c>
      <c r="C18" s="10" t="s">
        <v>14</v>
      </c>
      <c r="D18" s="19">
        <v>701</v>
      </c>
      <c r="E18" s="11" t="s">
        <v>16</v>
      </c>
      <c r="F18" s="19">
        <v>12</v>
      </c>
      <c r="G18" s="19" t="s">
        <v>54</v>
      </c>
      <c r="H18" s="19">
        <v>811</v>
      </c>
      <c r="I18" s="15">
        <v>0</v>
      </c>
      <c r="J18" s="26">
        <f t="shared" ref="J18" si="7">SUM(J19:J23)</f>
        <v>1500000</v>
      </c>
      <c r="K18" s="26">
        <f>SUM(K19:K23)</f>
        <v>1500000</v>
      </c>
      <c r="L18" s="41"/>
      <c r="M18" s="54"/>
      <c r="N18" s="37"/>
      <c r="O18" s="37"/>
      <c r="P18" s="37"/>
      <c r="Q18" s="37"/>
    </row>
    <row r="19" spans="1:17" s="6" customFormat="1" x14ac:dyDescent="0.25">
      <c r="A19" s="74"/>
      <c r="B19" s="82"/>
      <c r="C19" s="16" t="s">
        <v>19</v>
      </c>
      <c r="D19" s="21"/>
      <c r="E19" s="21"/>
      <c r="F19" s="21"/>
      <c r="G19" s="21"/>
      <c r="H19" s="25"/>
      <c r="I19" s="26"/>
      <c r="J19" s="26"/>
      <c r="K19" s="26"/>
      <c r="L19" s="14"/>
      <c r="M19" s="55"/>
      <c r="N19" s="38"/>
      <c r="O19" s="38"/>
      <c r="P19" s="38"/>
      <c r="Q19" s="38"/>
    </row>
    <row r="20" spans="1:17" s="6" customFormat="1" ht="17.45" customHeight="1" x14ac:dyDescent="0.25">
      <c r="A20" s="74"/>
      <c r="B20" s="82"/>
      <c r="C20" s="16" t="s">
        <v>20</v>
      </c>
      <c r="D20" s="21"/>
      <c r="E20" s="21"/>
      <c r="F20" s="21"/>
      <c r="G20" s="21"/>
      <c r="H20" s="21"/>
      <c r="I20" s="26"/>
      <c r="J20" s="26"/>
      <c r="K20" s="26"/>
      <c r="L20" s="56"/>
      <c r="M20" s="34"/>
      <c r="N20" s="34"/>
      <c r="O20" s="36"/>
      <c r="P20" s="36"/>
      <c r="Q20" s="36"/>
    </row>
    <row r="21" spans="1:17" s="6" customFormat="1" ht="94.15" customHeight="1" x14ac:dyDescent="0.25">
      <c r="A21" s="74"/>
      <c r="B21" s="82"/>
      <c r="C21" s="16" t="s">
        <v>21</v>
      </c>
      <c r="D21" s="18">
        <v>701</v>
      </c>
      <c r="E21" s="12" t="s">
        <v>16</v>
      </c>
      <c r="F21" s="18">
        <v>12</v>
      </c>
      <c r="G21" s="18" t="s">
        <v>54</v>
      </c>
      <c r="H21" s="18">
        <v>811</v>
      </c>
      <c r="I21" s="15">
        <v>0</v>
      </c>
      <c r="J21" s="26">
        <v>1500000</v>
      </c>
      <c r="K21" s="26">
        <v>1500000</v>
      </c>
      <c r="L21" s="36" t="s">
        <v>60</v>
      </c>
      <c r="M21" s="35" t="s">
        <v>62</v>
      </c>
      <c r="N21" s="40" t="s">
        <v>39</v>
      </c>
      <c r="O21" s="40">
        <v>2.1</v>
      </c>
      <c r="P21" s="40">
        <v>2.5</v>
      </c>
      <c r="Q21" s="40">
        <v>3.1</v>
      </c>
    </row>
    <row r="22" spans="1:17" s="6" customFormat="1" x14ac:dyDescent="0.25">
      <c r="A22" s="74"/>
      <c r="B22" s="82"/>
      <c r="C22" s="16" t="s">
        <v>22</v>
      </c>
      <c r="D22" s="21"/>
      <c r="E22" s="21"/>
      <c r="F22" s="21"/>
      <c r="G22" s="21"/>
      <c r="H22" s="21"/>
      <c r="I22" s="26"/>
      <c r="J22" s="26"/>
      <c r="K22" s="26"/>
      <c r="L22" s="36"/>
      <c r="M22" s="57"/>
      <c r="N22" s="57"/>
      <c r="O22" s="37"/>
      <c r="P22" s="58"/>
      <c r="Q22" s="58"/>
    </row>
    <row r="23" spans="1:17" s="6" customFormat="1" ht="31.9" customHeight="1" x14ac:dyDescent="0.25">
      <c r="A23" s="74"/>
      <c r="B23" s="83"/>
      <c r="C23" s="16" t="s">
        <v>23</v>
      </c>
      <c r="D23" s="21"/>
      <c r="E23" s="21"/>
      <c r="F23" s="21"/>
      <c r="G23" s="21"/>
      <c r="H23" s="21"/>
      <c r="I23" s="26"/>
      <c r="J23" s="26"/>
      <c r="K23" s="26"/>
      <c r="L23" s="36"/>
      <c r="M23" s="36"/>
      <c r="N23" s="36"/>
      <c r="O23" s="36"/>
      <c r="P23" s="36"/>
      <c r="Q23" s="36"/>
    </row>
    <row r="24" spans="1:17" s="6" customFormat="1" ht="19.899999999999999" customHeight="1" x14ac:dyDescent="0.25">
      <c r="A24" s="74" t="s">
        <v>25</v>
      </c>
      <c r="B24" s="91" t="s">
        <v>52</v>
      </c>
      <c r="C24" s="10" t="s">
        <v>14</v>
      </c>
      <c r="D24" s="28">
        <v>701</v>
      </c>
      <c r="E24" s="28" t="s">
        <v>16</v>
      </c>
      <c r="F24" s="28">
        <v>12</v>
      </c>
      <c r="G24" s="28" t="s">
        <v>28</v>
      </c>
      <c r="H24" s="28">
        <v>813</v>
      </c>
      <c r="I24" s="15">
        <v>0</v>
      </c>
      <c r="J24" s="30">
        <f t="shared" ref="J24:K24" si="8">SUM(J25:J29)</f>
        <v>1000000</v>
      </c>
      <c r="K24" s="30">
        <f t="shared" si="8"/>
        <v>1000000</v>
      </c>
      <c r="L24" s="39"/>
      <c r="M24" s="40"/>
      <c r="N24" s="40"/>
      <c r="O24" s="40"/>
      <c r="P24" s="40"/>
      <c r="Q24" s="40"/>
    </row>
    <row r="25" spans="1:17" s="6" customFormat="1" ht="20.45" customHeight="1" x14ac:dyDescent="0.25">
      <c r="A25" s="65"/>
      <c r="B25" s="92"/>
      <c r="C25" s="16" t="s">
        <v>19</v>
      </c>
      <c r="D25" s="24"/>
      <c r="E25" s="24"/>
      <c r="F25" s="24"/>
      <c r="G25" s="24"/>
      <c r="H25" s="24"/>
      <c r="I25" s="26"/>
      <c r="J25" s="26"/>
      <c r="K25" s="26"/>
      <c r="L25" s="36"/>
      <c r="M25" s="48"/>
      <c r="N25" s="37"/>
      <c r="O25" s="37"/>
      <c r="P25" s="37"/>
      <c r="Q25" s="37"/>
    </row>
    <row r="26" spans="1:17" s="6" customFormat="1" ht="20.45" customHeight="1" x14ac:dyDescent="0.25">
      <c r="A26" s="65"/>
      <c r="B26" s="92"/>
      <c r="C26" s="16" t="s">
        <v>20</v>
      </c>
      <c r="D26" s="24"/>
      <c r="E26" s="24"/>
      <c r="F26" s="24"/>
      <c r="G26" s="24"/>
      <c r="H26" s="24"/>
      <c r="I26" s="26"/>
      <c r="J26" s="26"/>
      <c r="K26" s="26"/>
      <c r="L26" s="36"/>
      <c r="M26" s="34"/>
      <c r="N26" s="36"/>
      <c r="O26" s="36"/>
      <c r="P26" s="36"/>
      <c r="Q26" s="36"/>
    </row>
    <row r="27" spans="1:17" s="6" customFormat="1" ht="24" customHeight="1" x14ac:dyDescent="0.25">
      <c r="A27" s="65"/>
      <c r="B27" s="92"/>
      <c r="C27" s="16" t="s">
        <v>21</v>
      </c>
      <c r="D27" s="7">
        <v>701</v>
      </c>
      <c r="E27" s="12" t="s">
        <v>16</v>
      </c>
      <c r="F27" s="7">
        <v>12</v>
      </c>
      <c r="G27" s="7" t="s">
        <v>28</v>
      </c>
      <c r="H27" s="7">
        <v>813</v>
      </c>
      <c r="I27" s="15">
        <v>0</v>
      </c>
      <c r="J27" s="15">
        <v>1000000</v>
      </c>
      <c r="K27" s="15">
        <v>1000000</v>
      </c>
      <c r="L27" s="36"/>
      <c r="M27" s="49"/>
      <c r="N27" s="37"/>
      <c r="O27" s="37"/>
      <c r="P27" s="37"/>
      <c r="Q27" s="37"/>
    </row>
    <row r="28" spans="1:17" s="6" customFormat="1" ht="100.5" customHeight="1" x14ac:dyDescent="0.25">
      <c r="A28" s="65"/>
      <c r="B28" s="92"/>
      <c r="C28" s="16" t="s">
        <v>22</v>
      </c>
      <c r="D28" s="24"/>
      <c r="E28" s="24"/>
      <c r="F28" s="24"/>
      <c r="G28" s="24"/>
      <c r="H28" s="24"/>
      <c r="I28" s="26"/>
      <c r="J28" s="26"/>
      <c r="K28" s="26"/>
      <c r="L28" s="36" t="s">
        <v>60</v>
      </c>
      <c r="M28" s="34" t="s">
        <v>62</v>
      </c>
      <c r="N28" s="36" t="s">
        <v>39</v>
      </c>
      <c r="O28" s="36">
        <v>2.1</v>
      </c>
      <c r="P28" s="36">
        <v>2.5</v>
      </c>
      <c r="Q28" s="36">
        <v>3.1</v>
      </c>
    </row>
    <row r="29" spans="1:17" s="6" customFormat="1" ht="24.6" customHeight="1" x14ac:dyDescent="0.25">
      <c r="A29" s="65"/>
      <c r="B29" s="93"/>
      <c r="C29" s="16" t="s">
        <v>23</v>
      </c>
      <c r="D29" s="24"/>
      <c r="E29" s="24"/>
      <c r="F29" s="24"/>
      <c r="G29" s="24"/>
      <c r="H29" s="24"/>
      <c r="I29" s="26"/>
      <c r="J29" s="26"/>
      <c r="K29" s="26"/>
      <c r="L29" s="39"/>
      <c r="M29" s="40"/>
      <c r="N29" s="40"/>
      <c r="O29" s="40"/>
      <c r="P29" s="40"/>
      <c r="Q29" s="40"/>
    </row>
    <row r="30" spans="1:17" s="6" customFormat="1" ht="24.6" customHeight="1" x14ac:dyDescent="0.25">
      <c r="A30" s="78" t="s">
        <v>44</v>
      </c>
      <c r="B30" s="75" t="s">
        <v>50</v>
      </c>
      <c r="C30" s="10" t="s">
        <v>14</v>
      </c>
      <c r="D30" s="19">
        <v>701</v>
      </c>
      <c r="E30" s="11" t="s">
        <v>16</v>
      </c>
      <c r="F30" s="19">
        <v>12</v>
      </c>
      <c r="G30" s="19" t="s">
        <v>29</v>
      </c>
      <c r="H30" s="19">
        <v>811</v>
      </c>
      <c r="I30" s="17">
        <v>5000000</v>
      </c>
      <c r="J30" s="17">
        <f>SUM(J31:J35)</f>
        <v>10000000</v>
      </c>
      <c r="K30" s="17">
        <f>SUM(K31:K35)</f>
        <v>10000000</v>
      </c>
      <c r="L30" s="22"/>
      <c r="M30" s="59"/>
      <c r="N30" s="37"/>
      <c r="O30" s="14"/>
      <c r="P30" s="14"/>
      <c r="Q30" s="14"/>
    </row>
    <row r="31" spans="1:17" s="6" customFormat="1" x14ac:dyDescent="0.25">
      <c r="A31" s="79"/>
      <c r="B31" s="76"/>
      <c r="C31" s="16" t="s">
        <v>19</v>
      </c>
      <c r="D31" s="7"/>
      <c r="E31" s="7"/>
      <c r="F31" s="7"/>
      <c r="G31" s="7"/>
      <c r="H31" s="7"/>
      <c r="I31" s="17"/>
      <c r="J31" s="17"/>
      <c r="K31" s="17"/>
      <c r="L31" s="22"/>
      <c r="M31" s="49"/>
      <c r="N31" s="37"/>
      <c r="O31" s="37"/>
      <c r="P31" s="37"/>
      <c r="Q31" s="37"/>
    </row>
    <row r="32" spans="1:17" s="6" customFormat="1" ht="21.6" customHeight="1" x14ac:dyDescent="0.25">
      <c r="A32" s="79"/>
      <c r="B32" s="76"/>
      <c r="C32" s="16" t="s">
        <v>20</v>
      </c>
      <c r="D32" s="7"/>
      <c r="E32" s="7"/>
      <c r="F32" s="7"/>
      <c r="G32" s="7"/>
      <c r="H32" s="7"/>
      <c r="I32" s="17"/>
      <c r="J32" s="17"/>
      <c r="K32" s="17"/>
      <c r="L32" s="22"/>
      <c r="M32" s="55"/>
      <c r="N32" s="38"/>
      <c r="O32" s="38"/>
      <c r="P32" s="38"/>
      <c r="Q32" s="38"/>
    </row>
    <row r="33" spans="1:20" s="6" customFormat="1" ht="94.5" x14ac:dyDescent="0.25">
      <c r="A33" s="79"/>
      <c r="B33" s="76"/>
      <c r="C33" s="16" t="s">
        <v>21</v>
      </c>
      <c r="D33" s="7">
        <v>701</v>
      </c>
      <c r="E33" s="12" t="s">
        <v>16</v>
      </c>
      <c r="F33" s="7">
        <v>12</v>
      </c>
      <c r="G33" s="7" t="s">
        <v>29</v>
      </c>
      <c r="H33" s="7">
        <v>811</v>
      </c>
      <c r="I33" s="17">
        <v>5000000</v>
      </c>
      <c r="J33" s="17">
        <v>10000000</v>
      </c>
      <c r="K33" s="17">
        <v>10000000</v>
      </c>
      <c r="L33" s="36" t="s">
        <v>60</v>
      </c>
      <c r="M33" s="34" t="s">
        <v>62</v>
      </c>
      <c r="N33" s="36" t="s">
        <v>39</v>
      </c>
      <c r="O33" s="36">
        <v>2.1</v>
      </c>
      <c r="P33" s="36">
        <v>2.5</v>
      </c>
      <c r="Q33" s="36">
        <v>3.1</v>
      </c>
    </row>
    <row r="34" spans="1:20" s="6" customFormat="1" x14ac:dyDescent="0.25">
      <c r="A34" s="79"/>
      <c r="B34" s="76"/>
      <c r="C34" s="16" t="s">
        <v>22</v>
      </c>
      <c r="D34" s="7"/>
      <c r="E34" s="7"/>
      <c r="F34" s="7"/>
      <c r="G34" s="7"/>
      <c r="H34" s="7"/>
      <c r="I34" s="17"/>
      <c r="J34" s="17"/>
      <c r="K34" s="17"/>
      <c r="L34" s="37"/>
      <c r="M34" s="37"/>
      <c r="N34" s="37"/>
      <c r="O34" s="37"/>
      <c r="P34" s="37"/>
      <c r="Q34" s="37"/>
    </row>
    <row r="35" spans="1:20" s="6" customFormat="1" x14ac:dyDescent="0.25">
      <c r="A35" s="80"/>
      <c r="B35" s="77"/>
      <c r="C35" s="16" t="s">
        <v>23</v>
      </c>
      <c r="D35" s="7"/>
      <c r="E35" s="7"/>
      <c r="F35" s="7"/>
      <c r="G35" s="7"/>
      <c r="H35" s="7"/>
      <c r="I35" s="17"/>
      <c r="J35" s="17"/>
      <c r="K35" s="17"/>
      <c r="L35" s="36"/>
      <c r="M35" s="50"/>
      <c r="N35" s="51"/>
      <c r="O35" s="52"/>
      <c r="P35" s="52"/>
      <c r="Q35" s="53"/>
    </row>
    <row r="36" spans="1:20" x14ac:dyDescent="0.25">
      <c r="A36" s="64" t="s">
        <v>53</v>
      </c>
      <c r="B36" s="64" t="s">
        <v>51</v>
      </c>
      <c r="C36" s="10" t="s">
        <v>14</v>
      </c>
      <c r="D36" s="28">
        <v>701</v>
      </c>
      <c r="E36" s="29" t="s">
        <v>16</v>
      </c>
      <c r="F36" s="28">
        <v>12</v>
      </c>
      <c r="G36" s="19" t="s">
        <v>30</v>
      </c>
      <c r="H36" s="28">
        <v>244</v>
      </c>
      <c r="I36" s="26">
        <f t="shared" ref="I36:J36" si="9">SUM(I37:I41)</f>
        <v>0</v>
      </c>
      <c r="J36" s="26">
        <f t="shared" si="9"/>
        <v>0</v>
      </c>
      <c r="K36" s="26">
        <f>SUM(K37:K41)</f>
        <v>0</v>
      </c>
      <c r="L36" s="36"/>
      <c r="M36" s="36"/>
      <c r="N36" s="36"/>
      <c r="O36" s="36"/>
      <c r="P36" s="36"/>
      <c r="Q36" s="36"/>
      <c r="S36" s="31"/>
      <c r="T36" s="31"/>
    </row>
    <row r="37" spans="1:20" x14ac:dyDescent="0.25">
      <c r="A37" s="65"/>
      <c r="B37" s="67"/>
      <c r="C37" s="16" t="s">
        <v>19</v>
      </c>
      <c r="D37" s="21"/>
      <c r="E37" s="21"/>
      <c r="F37" s="21"/>
      <c r="G37" s="21"/>
      <c r="H37" s="21"/>
      <c r="I37" s="26"/>
      <c r="J37" s="26"/>
      <c r="K37" s="26"/>
      <c r="L37" s="36"/>
      <c r="M37" s="36"/>
      <c r="N37" s="36"/>
      <c r="O37" s="36"/>
      <c r="P37" s="36"/>
      <c r="Q37" s="36"/>
      <c r="S37" s="32"/>
      <c r="T37" s="32"/>
    </row>
    <row r="38" spans="1:20" ht="94.5" x14ac:dyDescent="0.25">
      <c r="A38" s="65"/>
      <c r="B38" s="67"/>
      <c r="C38" s="16" t="s">
        <v>20</v>
      </c>
      <c r="D38" s="21"/>
      <c r="E38" s="21"/>
      <c r="F38" s="21"/>
      <c r="G38" s="21"/>
      <c r="H38" s="21"/>
      <c r="I38" s="26"/>
      <c r="J38" s="26"/>
      <c r="K38" s="26"/>
      <c r="L38" s="14" t="s">
        <v>48</v>
      </c>
      <c r="M38" s="38" t="s">
        <v>64</v>
      </c>
      <c r="N38" s="38" t="s">
        <v>36</v>
      </c>
      <c r="O38" s="38">
        <v>190</v>
      </c>
      <c r="P38" s="60">
        <v>195</v>
      </c>
      <c r="Q38" s="60">
        <v>197</v>
      </c>
    </row>
    <row r="39" spans="1:20" ht="95.45" customHeight="1" x14ac:dyDescent="0.25">
      <c r="A39" s="65"/>
      <c r="B39" s="67"/>
      <c r="C39" s="16" t="s">
        <v>21</v>
      </c>
      <c r="D39" s="21">
        <v>701</v>
      </c>
      <c r="E39" s="27" t="s">
        <v>16</v>
      </c>
      <c r="F39" s="21">
        <v>12</v>
      </c>
      <c r="G39" s="18" t="s">
        <v>30</v>
      </c>
      <c r="H39" s="21">
        <v>244</v>
      </c>
      <c r="I39" s="26">
        <v>0</v>
      </c>
      <c r="J39" s="26">
        <v>0</v>
      </c>
      <c r="K39" s="26">
        <v>0</v>
      </c>
      <c r="L39" s="36" t="s">
        <v>60</v>
      </c>
      <c r="M39" s="34" t="s">
        <v>62</v>
      </c>
      <c r="N39" s="36" t="s">
        <v>39</v>
      </c>
      <c r="O39" s="36">
        <v>2.1</v>
      </c>
      <c r="P39" s="36">
        <v>2.5</v>
      </c>
      <c r="Q39" s="36">
        <v>3.1</v>
      </c>
    </row>
    <row r="40" spans="1:20" ht="173.25" x14ac:dyDescent="0.25">
      <c r="A40" s="65"/>
      <c r="B40" s="67"/>
      <c r="C40" s="16" t="s">
        <v>22</v>
      </c>
      <c r="D40" s="21"/>
      <c r="E40" s="21"/>
      <c r="F40" s="21"/>
      <c r="G40" s="21"/>
      <c r="H40" s="21"/>
      <c r="I40" s="26"/>
      <c r="J40" s="26"/>
      <c r="K40" s="26"/>
      <c r="L40" s="40" t="s">
        <v>18</v>
      </c>
      <c r="M40" s="61" t="s">
        <v>55</v>
      </c>
      <c r="N40" s="40" t="s">
        <v>36</v>
      </c>
      <c r="O40" s="40" t="s">
        <v>56</v>
      </c>
      <c r="P40" s="36" t="s">
        <v>56</v>
      </c>
      <c r="Q40" s="36" t="s">
        <v>56</v>
      </c>
    </row>
    <row r="41" spans="1:20" x14ac:dyDescent="0.25">
      <c r="A41" s="73"/>
      <c r="B41" s="90"/>
      <c r="C41" s="47" t="s">
        <v>23</v>
      </c>
      <c r="D41" s="39"/>
      <c r="E41" s="39"/>
      <c r="F41" s="39"/>
      <c r="G41" s="39"/>
      <c r="H41" s="39"/>
      <c r="I41" s="44"/>
      <c r="J41" s="44"/>
      <c r="K41" s="44"/>
      <c r="L41" s="1"/>
      <c r="M41" s="36"/>
      <c r="N41" s="36"/>
      <c r="O41" s="36"/>
      <c r="P41" s="36"/>
      <c r="Q41" s="36"/>
    </row>
    <row r="42" spans="1:20" x14ac:dyDescent="0.25">
      <c r="A42" s="66" t="s">
        <v>57</v>
      </c>
      <c r="B42" s="64" t="s">
        <v>68</v>
      </c>
      <c r="C42" s="16" t="s">
        <v>14</v>
      </c>
      <c r="D42" s="36"/>
      <c r="E42" s="36"/>
      <c r="F42" s="36"/>
      <c r="G42" s="36"/>
      <c r="H42" s="36"/>
      <c r="I42" s="26"/>
      <c r="J42" s="26"/>
      <c r="K42" s="26"/>
      <c r="L42" s="36"/>
      <c r="M42" s="36"/>
      <c r="N42" s="36"/>
      <c r="O42" s="36"/>
      <c r="P42" s="36"/>
      <c r="Q42" s="36"/>
    </row>
    <row r="43" spans="1:20" x14ac:dyDescent="0.25">
      <c r="A43" s="66"/>
      <c r="B43" s="66"/>
      <c r="C43" s="16" t="s">
        <v>19</v>
      </c>
      <c r="D43" s="36"/>
      <c r="E43" s="36"/>
      <c r="F43" s="36"/>
      <c r="G43" s="36"/>
      <c r="H43" s="36"/>
      <c r="I43" s="26"/>
      <c r="J43" s="26"/>
      <c r="K43" s="26"/>
      <c r="L43" s="36"/>
      <c r="M43" s="36"/>
      <c r="N43" s="36"/>
      <c r="O43" s="36"/>
      <c r="P43" s="36"/>
      <c r="Q43" s="36"/>
    </row>
    <row r="44" spans="1:20" x14ac:dyDescent="0.25">
      <c r="A44" s="66"/>
      <c r="B44" s="66"/>
      <c r="C44" s="16" t="s">
        <v>20</v>
      </c>
      <c r="D44" s="36"/>
      <c r="E44" s="36"/>
      <c r="F44" s="36"/>
      <c r="G44" s="36"/>
      <c r="H44" s="36"/>
      <c r="I44" s="26"/>
      <c r="J44" s="26"/>
      <c r="K44" s="26"/>
      <c r="L44" s="36"/>
      <c r="M44" s="36"/>
      <c r="N44" s="36"/>
      <c r="O44" s="36"/>
      <c r="P44" s="36"/>
      <c r="Q44" s="36"/>
    </row>
    <row r="45" spans="1:20" ht="94.5" x14ac:dyDescent="0.25">
      <c r="A45" s="66"/>
      <c r="B45" s="66"/>
      <c r="C45" s="16" t="s">
        <v>21</v>
      </c>
      <c r="D45" s="36"/>
      <c r="E45" s="36"/>
      <c r="F45" s="36"/>
      <c r="G45" s="36"/>
      <c r="H45" s="36"/>
      <c r="I45" s="26">
        <v>253400</v>
      </c>
      <c r="J45" s="26">
        <v>256900</v>
      </c>
      <c r="K45" s="26">
        <v>275427.5</v>
      </c>
      <c r="L45" s="14" t="s">
        <v>48</v>
      </c>
      <c r="M45" s="36" t="s">
        <v>63</v>
      </c>
      <c r="N45" s="36" t="s">
        <v>36</v>
      </c>
      <c r="O45" s="36">
        <v>36</v>
      </c>
      <c r="P45" s="36">
        <v>48</v>
      </c>
      <c r="Q45" s="36">
        <v>48</v>
      </c>
    </row>
    <row r="46" spans="1:20" x14ac:dyDescent="0.25">
      <c r="A46" s="66"/>
      <c r="B46" s="66"/>
      <c r="C46" s="16" t="s">
        <v>22</v>
      </c>
      <c r="D46" s="36"/>
      <c r="E46" s="36"/>
      <c r="F46" s="36"/>
      <c r="G46" s="36"/>
      <c r="H46" s="36"/>
      <c r="I46" s="26"/>
      <c r="J46" s="26"/>
      <c r="K46" s="26"/>
      <c r="L46" s="36"/>
      <c r="M46" s="36"/>
      <c r="N46" s="36"/>
      <c r="O46" s="36"/>
      <c r="P46" s="36"/>
      <c r="Q46" s="36"/>
    </row>
    <row r="47" spans="1:20" x14ac:dyDescent="0.25">
      <c r="A47" s="66"/>
      <c r="B47" s="66"/>
      <c r="C47" s="16" t="s">
        <v>23</v>
      </c>
      <c r="D47" s="36"/>
      <c r="E47" s="36"/>
      <c r="F47" s="36"/>
      <c r="G47" s="36"/>
      <c r="H47" s="36"/>
      <c r="I47" s="26"/>
      <c r="J47" s="26"/>
      <c r="K47" s="26"/>
      <c r="L47" s="36"/>
      <c r="M47" s="36"/>
      <c r="N47" s="36"/>
      <c r="O47" s="36"/>
      <c r="P47" s="36"/>
      <c r="Q47" s="36"/>
    </row>
    <row r="48" spans="1:20" x14ac:dyDescent="0.25">
      <c r="A48" s="64" t="s">
        <v>69</v>
      </c>
      <c r="B48" s="64" t="s">
        <v>58</v>
      </c>
      <c r="C48" s="10" t="s">
        <v>14</v>
      </c>
      <c r="D48" s="4"/>
      <c r="E48" s="4"/>
      <c r="F48" s="4"/>
      <c r="G48" s="4"/>
      <c r="H48" s="4"/>
      <c r="I48" s="36"/>
      <c r="J48" s="36"/>
      <c r="K48" s="36"/>
      <c r="L48" s="36"/>
      <c r="M48" s="36"/>
      <c r="N48" s="36"/>
      <c r="O48" s="36"/>
      <c r="P48" s="36"/>
      <c r="Q48" s="36"/>
    </row>
    <row r="49" spans="1:17" x14ac:dyDescent="0.25">
      <c r="A49" s="65"/>
      <c r="B49" s="67"/>
      <c r="C49" s="16" t="s">
        <v>19</v>
      </c>
      <c r="D49" s="4"/>
      <c r="E49" s="4"/>
      <c r="F49" s="4"/>
      <c r="G49" s="4"/>
      <c r="H49" s="4"/>
      <c r="I49" s="36"/>
      <c r="J49" s="36"/>
      <c r="K49" s="36"/>
      <c r="L49" s="36"/>
      <c r="M49" s="36"/>
      <c r="N49" s="36"/>
      <c r="O49" s="36"/>
      <c r="P49" s="36"/>
      <c r="Q49" s="36"/>
    </row>
    <row r="50" spans="1:17" x14ac:dyDescent="0.25">
      <c r="A50" s="65"/>
      <c r="B50" s="67"/>
      <c r="C50" s="16" t="s">
        <v>20</v>
      </c>
      <c r="D50" s="4"/>
      <c r="E50" s="4"/>
      <c r="F50" s="4"/>
      <c r="G50" s="4"/>
      <c r="H50" s="4"/>
      <c r="I50" s="36"/>
      <c r="J50" s="36"/>
      <c r="K50" s="36"/>
      <c r="L50" s="36"/>
      <c r="M50" s="36"/>
      <c r="N50" s="36"/>
      <c r="O50" s="36"/>
      <c r="P50" s="36"/>
      <c r="Q50" s="36"/>
    </row>
    <row r="51" spans="1:17" x14ac:dyDescent="0.25">
      <c r="A51" s="65"/>
      <c r="B51" s="67"/>
      <c r="C51" s="16" t="s">
        <v>21</v>
      </c>
      <c r="D51" s="4"/>
      <c r="E51" s="4"/>
      <c r="F51" s="4"/>
      <c r="G51" s="4"/>
      <c r="H51" s="4"/>
      <c r="I51" s="36"/>
      <c r="J51" s="36"/>
      <c r="K51" s="36"/>
      <c r="L51" s="36"/>
      <c r="M51" s="36"/>
      <c r="N51" s="36"/>
      <c r="O51" s="36"/>
      <c r="P51" s="36"/>
      <c r="Q51" s="36"/>
    </row>
    <row r="52" spans="1:17" x14ac:dyDescent="0.25">
      <c r="A52" s="65"/>
      <c r="B52" s="67"/>
      <c r="C52" s="16" t="s">
        <v>22</v>
      </c>
      <c r="D52" s="4"/>
      <c r="E52" s="4"/>
      <c r="F52" s="4"/>
      <c r="G52" s="4"/>
      <c r="H52" s="4"/>
      <c r="I52" s="26"/>
      <c r="J52" s="26"/>
      <c r="K52" s="26"/>
      <c r="L52" s="36"/>
      <c r="M52" s="36"/>
      <c r="N52" s="39"/>
      <c r="O52" s="39"/>
      <c r="P52" s="39"/>
      <c r="Q52" s="39"/>
    </row>
    <row r="53" spans="1:17" ht="78.75" x14ac:dyDescent="0.25">
      <c r="A53" s="65"/>
      <c r="B53" s="67"/>
      <c r="C53" s="16" t="s">
        <v>23</v>
      </c>
      <c r="D53" s="42"/>
      <c r="E53" s="42"/>
      <c r="F53" s="42"/>
      <c r="G53" s="42"/>
      <c r="H53" s="42"/>
      <c r="I53" s="43">
        <v>27000000</v>
      </c>
      <c r="J53" s="44">
        <v>27500000</v>
      </c>
      <c r="K53" s="44">
        <v>28000000</v>
      </c>
      <c r="L53" s="39" t="s">
        <v>59</v>
      </c>
      <c r="M53" s="45" t="s">
        <v>61</v>
      </c>
      <c r="N53" s="36" t="s">
        <v>39</v>
      </c>
      <c r="O53" s="36">
        <v>2.2999999999999998</v>
      </c>
      <c r="P53" s="36">
        <v>2.8</v>
      </c>
      <c r="Q53" s="36">
        <v>3.2</v>
      </c>
    </row>
    <row r="54" spans="1:17" x14ac:dyDescent="0.25">
      <c r="A54" s="64">
        <v>2</v>
      </c>
      <c r="B54" s="64" t="s">
        <v>65</v>
      </c>
      <c r="C54" s="10" t="s">
        <v>14</v>
      </c>
      <c r="D54" s="4"/>
      <c r="E54" s="4"/>
      <c r="F54" s="4"/>
      <c r="G54" s="4"/>
      <c r="H54" s="4"/>
      <c r="I54" s="30">
        <f>SUM(I55:I59)</f>
        <v>17055592.039999999</v>
      </c>
      <c r="J54" s="30">
        <f t="shared" ref="J54:K54" si="10">SUM(J55:J59)</f>
        <v>16763177.85</v>
      </c>
      <c r="K54" s="30">
        <f t="shared" si="10"/>
        <v>16632212.15</v>
      </c>
      <c r="L54" s="36"/>
      <c r="M54" s="36"/>
      <c r="N54" s="36"/>
      <c r="O54" s="36"/>
      <c r="P54" s="36"/>
      <c r="Q54" s="36"/>
    </row>
    <row r="55" spans="1:17" x14ac:dyDescent="0.25">
      <c r="A55" s="65"/>
      <c r="B55" s="65"/>
      <c r="C55" s="16" t="s">
        <v>19</v>
      </c>
      <c r="D55" s="4"/>
      <c r="E55" s="4"/>
      <c r="F55" s="4"/>
      <c r="G55" s="4"/>
      <c r="H55" s="4"/>
      <c r="I55" s="36"/>
      <c r="J55" s="36"/>
      <c r="K55" s="36"/>
      <c r="L55" s="1"/>
      <c r="M55" s="1"/>
      <c r="N55" s="1"/>
      <c r="O55" s="1"/>
      <c r="P55" s="1"/>
      <c r="Q55" s="1"/>
    </row>
    <row r="56" spans="1:17" x14ac:dyDescent="0.25">
      <c r="A56" s="65"/>
      <c r="B56" s="65"/>
      <c r="C56" s="16" t="s">
        <v>20</v>
      </c>
      <c r="D56" s="4"/>
      <c r="E56" s="4"/>
      <c r="F56" s="4"/>
      <c r="G56" s="4"/>
      <c r="H56" s="4"/>
      <c r="I56" s="36"/>
      <c r="J56" s="36"/>
      <c r="K56" s="36"/>
      <c r="L56" s="36"/>
      <c r="M56" s="36"/>
      <c r="N56" s="36"/>
      <c r="O56" s="36"/>
      <c r="P56" s="36"/>
      <c r="Q56" s="36"/>
    </row>
    <row r="57" spans="1:17" x14ac:dyDescent="0.25">
      <c r="A57" s="65"/>
      <c r="B57" s="65"/>
      <c r="C57" s="16" t="s">
        <v>21</v>
      </c>
      <c r="D57" s="4"/>
      <c r="E57" s="4"/>
      <c r="F57" s="4"/>
      <c r="G57" s="4"/>
      <c r="H57" s="4"/>
      <c r="I57" s="26">
        <v>17055592.039999999</v>
      </c>
      <c r="J57" s="46">
        <f t="shared" ref="J57:K57" si="11">J63</f>
        <v>16763177.85</v>
      </c>
      <c r="K57" s="46">
        <f t="shared" si="11"/>
        <v>16632212.15</v>
      </c>
      <c r="L57" s="46"/>
      <c r="M57" s="36"/>
      <c r="N57" s="36"/>
      <c r="O57" s="36"/>
      <c r="P57" s="36"/>
      <c r="Q57" s="36"/>
    </row>
    <row r="58" spans="1:17" x14ac:dyDescent="0.25">
      <c r="A58" s="65"/>
      <c r="B58" s="65"/>
      <c r="C58" s="16" t="s">
        <v>22</v>
      </c>
      <c r="D58" s="4"/>
      <c r="E58" s="4"/>
      <c r="F58" s="4"/>
      <c r="G58" s="4"/>
      <c r="H58" s="4"/>
      <c r="I58" s="36"/>
      <c r="J58" s="36"/>
      <c r="K58" s="36"/>
      <c r="L58" s="36"/>
      <c r="M58" s="36"/>
      <c r="N58" s="36"/>
      <c r="O58" s="36"/>
      <c r="P58" s="36"/>
      <c r="Q58" s="36"/>
    </row>
    <row r="59" spans="1:17" x14ac:dyDescent="0.25">
      <c r="A59" s="65"/>
      <c r="B59" s="65"/>
      <c r="C59" s="16" t="s">
        <v>23</v>
      </c>
      <c r="D59" s="4"/>
      <c r="E59" s="4"/>
      <c r="F59" s="4"/>
      <c r="G59" s="4"/>
      <c r="H59" s="4"/>
      <c r="I59" s="36"/>
      <c r="J59" s="36"/>
      <c r="K59" s="36"/>
      <c r="L59" s="36"/>
      <c r="M59" s="36"/>
      <c r="N59" s="36"/>
      <c r="O59" s="36"/>
      <c r="P59" s="36"/>
      <c r="Q59" s="36"/>
    </row>
    <row r="60" spans="1:17" x14ac:dyDescent="0.25">
      <c r="A60" s="64" t="s">
        <v>66</v>
      </c>
      <c r="B60" s="64" t="s">
        <v>67</v>
      </c>
      <c r="C60" s="10" t="s">
        <v>14</v>
      </c>
      <c r="D60" s="4"/>
      <c r="E60" s="4"/>
      <c r="F60" s="4"/>
      <c r="G60" s="4"/>
      <c r="H60" s="4"/>
      <c r="I60" s="26">
        <f>SUM(I61:I65)</f>
        <v>17055592.039999999</v>
      </c>
      <c r="J60" s="26">
        <f t="shared" ref="J60:K60" si="12">SUM(J61:J65)</f>
        <v>16763177.85</v>
      </c>
      <c r="K60" s="26">
        <f t="shared" si="12"/>
        <v>16632212.15</v>
      </c>
      <c r="L60" s="36"/>
      <c r="M60" s="36"/>
      <c r="N60" s="36"/>
      <c r="O60" s="36"/>
      <c r="P60" s="36"/>
      <c r="Q60" s="36"/>
    </row>
    <row r="61" spans="1:17" x14ac:dyDescent="0.25">
      <c r="A61" s="65"/>
      <c r="B61" s="65"/>
      <c r="C61" s="16" t="s">
        <v>19</v>
      </c>
      <c r="D61" s="4"/>
      <c r="E61" s="4"/>
      <c r="F61" s="4"/>
      <c r="G61" s="4"/>
      <c r="H61" s="4"/>
      <c r="I61" s="36"/>
      <c r="J61" s="36"/>
      <c r="K61" s="36"/>
      <c r="L61" s="1"/>
      <c r="M61" s="1"/>
      <c r="N61" s="1"/>
      <c r="O61" s="1"/>
      <c r="P61" s="1"/>
      <c r="Q61" s="1"/>
    </row>
    <row r="62" spans="1:17" x14ac:dyDescent="0.25">
      <c r="A62" s="65"/>
      <c r="B62" s="65"/>
      <c r="C62" s="16" t="s">
        <v>20</v>
      </c>
      <c r="D62" s="4"/>
      <c r="E62" s="4"/>
      <c r="F62" s="4"/>
      <c r="G62" s="4"/>
      <c r="H62" s="4"/>
      <c r="I62" s="36"/>
      <c r="J62" s="36"/>
      <c r="K62" s="36"/>
      <c r="L62" s="36"/>
      <c r="M62" s="36"/>
      <c r="N62" s="36"/>
      <c r="O62" s="36"/>
      <c r="P62" s="36"/>
      <c r="Q62" s="36"/>
    </row>
    <row r="63" spans="1:17" ht="47.25" x14ac:dyDescent="0.25">
      <c r="A63" s="65"/>
      <c r="B63" s="65"/>
      <c r="C63" s="16" t="s">
        <v>21</v>
      </c>
      <c r="D63" s="4"/>
      <c r="E63" s="4"/>
      <c r="F63" s="4"/>
      <c r="G63" s="4"/>
      <c r="H63" s="4"/>
      <c r="I63" s="26">
        <v>17055592.039999999</v>
      </c>
      <c r="J63" s="26">
        <v>16763177.85</v>
      </c>
      <c r="K63" s="26">
        <v>16632212.15</v>
      </c>
      <c r="L63" s="14" t="s">
        <v>48</v>
      </c>
      <c r="M63" s="37" t="s">
        <v>42</v>
      </c>
      <c r="N63" s="37" t="s">
        <v>36</v>
      </c>
      <c r="O63" s="37">
        <v>15</v>
      </c>
      <c r="P63" s="37">
        <v>15</v>
      </c>
      <c r="Q63" s="37">
        <v>15</v>
      </c>
    </row>
    <row r="64" spans="1:17" x14ac:dyDescent="0.25">
      <c r="A64" s="65"/>
      <c r="B64" s="65"/>
      <c r="C64" s="16" t="s">
        <v>22</v>
      </c>
      <c r="D64" s="4"/>
      <c r="E64" s="4"/>
      <c r="F64" s="4"/>
      <c r="G64" s="4"/>
      <c r="H64" s="4"/>
      <c r="I64" s="36"/>
      <c r="J64" s="36"/>
      <c r="K64" s="36"/>
      <c r="L64" s="36"/>
      <c r="M64" s="36"/>
      <c r="N64" s="36"/>
      <c r="O64" s="36"/>
      <c r="P64" s="36"/>
      <c r="Q64" s="36"/>
    </row>
    <row r="65" spans="1:17" x14ac:dyDescent="0.25">
      <c r="A65" s="65"/>
      <c r="B65" s="65"/>
      <c r="C65" s="16" t="s">
        <v>23</v>
      </c>
      <c r="D65" s="4"/>
      <c r="E65" s="4"/>
      <c r="F65" s="4"/>
      <c r="G65" s="4"/>
      <c r="H65" s="4"/>
      <c r="I65" s="36"/>
      <c r="J65" s="36"/>
      <c r="K65" s="36"/>
      <c r="L65" s="36"/>
      <c r="M65" s="36"/>
      <c r="N65" s="36"/>
      <c r="O65" s="36"/>
      <c r="P65" s="36"/>
      <c r="Q65" s="36"/>
    </row>
  </sheetData>
  <mergeCells count="36">
    <mergeCell ref="O3:Q3"/>
    <mergeCell ref="A2:A3"/>
    <mergeCell ref="B2:B3"/>
    <mergeCell ref="C2:C3"/>
    <mergeCell ref="D2:H3"/>
    <mergeCell ref="I2:K2"/>
    <mergeCell ref="L2:L4"/>
    <mergeCell ref="M2:Q2"/>
    <mergeCell ref="I3:I4"/>
    <mergeCell ref="J3:J4"/>
    <mergeCell ref="K3:K4"/>
    <mergeCell ref="M3:M4"/>
    <mergeCell ref="N3:N4"/>
    <mergeCell ref="G1:K1"/>
    <mergeCell ref="D5:H5"/>
    <mergeCell ref="L1:M1"/>
    <mergeCell ref="B36:B41"/>
    <mergeCell ref="B7:B11"/>
    <mergeCell ref="B24:B29"/>
    <mergeCell ref="A12:A17"/>
    <mergeCell ref="B12:B17"/>
    <mergeCell ref="A6:A11"/>
    <mergeCell ref="A36:A41"/>
    <mergeCell ref="A18:A23"/>
    <mergeCell ref="B30:B35"/>
    <mergeCell ref="A30:A35"/>
    <mergeCell ref="B18:B23"/>
    <mergeCell ref="A24:A29"/>
    <mergeCell ref="A54:A59"/>
    <mergeCell ref="B54:B59"/>
    <mergeCell ref="B60:B65"/>
    <mergeCell ref="A60:A65"/>
    <mergeCell ref="A42:A47"/>
    <mergeCell ref="B42:B47"/>
    <mergeCell ref="B48:B53"/>
    <mergeCell ref="A48:A53"/>
  </mergeCells>
  <pageMargins left="0.31496062992125984" right="0" top="0.55118110236220474" bottom="0.55118110236220474" header="0.31496062992125984" footer="0.31496062992125984"/>
  <pageSetup paperSize="9" scale="5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2026-01-26T02:24:57Z</dcterms:modified>
</cp:coreProperties>
</file>