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konom_3\Downloads\Тарифы с 1.12.22\"/>
    </mc:Choice>
  </mc:AlternateContent>
  <bookViews>
    <workbookView xWindow="0" yWindow="0" windowWidth="26835" windowHeight="12585"/>
  </bookViews>
  <sheets>
    <sheet name="для населения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E36" i="3" l="1"/>
  <c r="E26" i="3" l="1"/>
  <c r="E25" i="3"/>
  <c r="E24" i="3"/>
  <c r="E23" i="3"/>
  <c r="E22" i="3"/>
  <c r="D34" i="3" l="1"/>
  <c r="C34" i="3"/>
  <c r="D32" i="3"/>
  <c r="C32" i="3"/>
  <c r="E10" i="3"/>
  <c r="E9" i="3"/>
  <c r="E8" i="3"/>
  <c r="E7" i="3"/>
  <c r="E6" i="3"/>
  <c r="E5" i="3"/>
  <c r="E16" i="3" l="1"/>
  <c r="E15" i="3"/>
  <c r="E14" i="3"/>
  <c r="E13" i="3"/>
  <c r="E34" i="3" l="1"/>
  <c r="E40" i="3" l="1"/>
  <c r="E19" i="3"/>
  <c r="E18" i="3"/>
  <c r="E12" i="3"/>
</calcChain>
</file>

<file path=xl/sharedStrings.xml><?xml version="1.0" encoding="utf-8"?>
<sst xmlns="http://schemas.openxmlformats.org/spreadsheetml/2006/main" count="79" uniqueCount="56">
  <si>
    <t>Наименование КУ</t>
  </si>
  <si>
    <t>Ед.изм.</t>
  </si>
  <si>
    <t>Средний темп роста</t>
  </si>
  <si>
    <t>руб./м2</t>
  </si>
  <si>
    <t>закрытая система</t>
  </si>
  <si>
    <t>руб/м3</t>
  </si>
  <si>
    <t>открытая система</t>
  </si>
  <si>
    <t>руб/кВтч</t>
  </si>
  <si>
    <t>одноставочный тариф с газ плитами/прочими плитами, село</t>
  </si>
  <si>
    <t>дневная зона город/село</t>
  </si>
  <si>
    <t>ночная зона город/село</t>
  </si>
  <si>
    <t>7,28/5,10</t>
  </si>
  <si>
    <t>4,71/3,42</t>
  </si>
  <si>
    <t>Организации всех форм собственности и индивидуальные предприниматели</t>
  </si>
  <si>
    <t>руб./м3</t>
  </si>
  <si>
    <t>1этажный</t>
  </si>
  <si>
    <t>2этажный</t>
  </si>
  <si>
    <t>3этажный</t>
  </si>
  <si>
    <t>руб./Гкал</t>
  </si>
  <si>
    <t>с 01.07.2022 по 30.11.2022</t>
  </si>
  <si>
    <t>с 01.12.2022 по 31.12.2023</t>
  </si>
  <si>
    <t xml:space="preserve"> Отопление для населения</t>
  </si>
  <si>
    <t>Водоотведение для населения</t>
  </si>
  <si>
    <t>ХВС для населения</t>
  </si>
  <si>
    <t>Твердое топливо для населения</t>
  </si>
  <si>
    <t>руб/чел.</t>
  </si>
  <si>
    <t>ГВС для населения</t>
  </si>
  <si>
    <t>Электроотопление для населения</t>
  </si>
  <si>
    <t>Электроэнергия для населения:</t>
  </si>
  <si>
    <t>Дрова-швырок</t>
  </si>
  <si>
    <t>Обращение с ТКО для МКД*</t>
  </si>
  <si>
    <t xml:space="preserve">                                    Тариф РО(регионального оператора) устанавливается постановлением ГКЦ РС(Я)</t>
  </si>
  <si>
    <t xml:space="preserve">                                    Нормативы накопления ТКО утверждены приказом МинЖКХ и Э РС(Я) от 29.10.2018 г. № 443-п</t>
  </si>
  <si>
    <t>Обращение с ТКО для ЧД*</t>
  </si>
  <si>
    <r>
      <t>*</t>
    </r>
    <r>
      <rPr>
        <u/>
        <sz val="11"/>
        <color theme="1"/>
        <rFont val="Times New Roman"/>
        <family val="1"/>
        <charset val="204"/>
      </rPr>
      <t>Примечание:</t>
    </r>
    <r>
      <rPr>
        <sz val="11"/>
        <color theme="1"/>
        <rFont val="Times New Roman"/>
        <family val="1"/>
        <charset val="204"/>
      </rPr>
      <t xml:space="preserve">   Плата в месяц на 1 чел. = Плата за ТКО в год (руб.)/12 = [Тариф РО (руб./м3) х норматив накопления (м3)]/12</t>
    </r>
  </si>
  <si>
    <t>Темп роста тарифов на коммунальные услуги с 1 декабря 2022 года по Ленскому району</t>
  </si>
  <si>
    <t>4этажный</t>
  </si>
  <si>
    <t>5этажный</t>
  </si>
  <si>
    <t>ГУП ЖКХ РС(Я) Витимский филиал переданным от ООО "ЖКХ Витим"</t>
  </si>
  <si>
    <t>АО "Теплоэнергосервис" Ленский участок Вилюйского филиала</t>
  </si>
  <si>
    <t xml:space="preserve">ООО "Теплостройкомплекс" </t>
  </si>
  <si>
    <t>ФГБУ "Центральное жилищно-коммунальное управление"</t>
  </si>
  <si>
    <t>7,94/5,56</t>
  </si>
  <si>
    <t>5,13/3,73</t>
  </si>
  <si>
    <t>109,06/109,02</t>
  </si>
  <si>
    <t>108,92/109,06</t>
  </si>
  <si>
    <t>1 этажный</t>
  </si>
  <si>
    <t>2 этажный</t>
  </si>
  <si>
    <t>3 этажный</t>
  </si>
  <si>
    <t>4 этажный</t>
  </si>
  <si>
    <t>5 этажный</t>
  </si>
  <si>
    <t xml:space="preserve">ООО "Профи" </t>
  </si>
  <si>
    <t xml:space="preserve">Захоронение ТКО </t>
  </si>
  <si>
    <t xml:space="preserve">ООО "Профи" (п.Витим) </t>
  </si>
  <si>
    <t xml:space="preserve">ООО "Профи" (п.Пеледуй) </t>
  </si>
  <si>
    <t>ИП Овчинникова Л.В. (г.Ленск)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</si>
</sst>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3" fillId="0" borderId="4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0" xfId="0" applyFont="1" applyFill="1"/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1" xfId="0" applyFont="1" applyFill="1" applyBorder="1"/>
    <xf numFmtId="0" fontId="1" fillId="0" borderId="11" xfId="0" applyFont="1" applyBorder="1" applyAlignment="1">
      <alignment wrapText="1"/>
    </xf>
    <xf numFmtId="164" fontId="3" fillId="0" borderId="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3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B44"/>
  <sheetViews>
    <sheetView tabSelected="1" workbookViewId="0">
      <selection activeCell="G29" sqref="G29"/>
    </sheetView>
  </sheetViews>
  <sheetFormatPr defaultColWidth="8.85546875" defaultRowHeight="15" x14ac:dyDescent="0.25"/>
  <cols>
    <col min="1" max="1" width="44.42578125" style="1" customWidth="1"/>
    <col min="2" max="2" width="12.140625" style="4" customWidth="1"/>
    <col min="3" max="3" width="25.7109375" style="1" customWidth="1"/>
    <col min="4" max="4" width="24.42578125" style="1" customWidth="1"/>
    <col min="5" max="5" width="12.28515625" style="1" customWidth="1"/>
    <col min="6" max="125" width="8.85546875" style="34"/>
    <col min="126" max="16384" width="8.85546875" style="1"/>
  </cols>
  <sheetData>
    <row r="2" spans="1:158" x14ac:dyDescent="0.25">
      <c r="A2" s="51" t="s">
        <v>35</v>
      </c>
      <c r="B2" s="51"/>
      <c r="C2" s="51"/>
      <c r="D2" s="51"/>
      <c r="E2" s="51"/>
    </row>
    <row r="3" spans="1:158" ht="15.75" thickBot="1" x14ac:dyDescent="0.3"/>
    <row r="4" spans="1:158" s="31" customFormat="1" ht="30" x14ac:dyDescent="0.25">
      <c r="A4" s="28" t="s">
        <v>0</v>
      </c>
      <c r="B4" s="29" t="s">
        <v>1</v>
      </c>
      <c r="C4" s="29" t="s">
        <v>19</v>
      </c>
      <c r="D4" s="29" t="s">
        <v>20</v>
      </c>
      <c r="E4" s="30" t="s">
        <v>2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</row>
    <row r="5" spans="1:158" s="21" customFormat="1" x14ac:dyDescent="0.25">
      <c r="A5" s="40" t="s">
        <v>21</v>
      </c>
      <c r="B5" s="41" t="s">
        <v>3</v>
      </c>
      <c r="C5" s="42">
        <v>67.39</v>
      </c>
      <c r="D5" s="42">
        <v>72.78</v>
      </c>
      <c r="E5" s="43">
        <f>D5/C5*100</f>
        <v>107.99821932037395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</row>
    <row r="6" spans="1:158" x14ac:dyDescent="0.25">
      <c r="A6" s="44" t="s">
        <v>46</v>
      </c>
      <c r="B6" s="45" t="s">
        <v>18</v>
      </c>
      <c r="C6" s="46">
        <v>1439.87</v>
      </c>
      <c r="D6" s="46">
        <v>1555.06</v>
      </c>
      <c r="E6" s="47">
        <f>D6/C6*100</f>
        <v>108.00002778028572</v>
      </c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</row>
    <row r="7" spans="1:158" x14ac:dyDescent="0.25">
      <c r="A7" s="44" t="s">
        <v>47</v>
      </c>
      <c r="B7" s="45" t="s">
        <v>18</v>
      </c>
      <c r="C7" s="46">
        <v>1773.31</v>
      </c>
      <c r="D7" s="46">
        <v>1915.17</v>
      </c>
      <c r="E7" s="47">
        <f t="shared" ref="E7:E10" si="0">D7/C7*100</f>
        <v>107.99972931974671</v>
      </c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</row>
    <row r="8" spans="1:158" x14ac:dyDescent="0.25">
      <c r="A8" s="44" t="s">
        <v>48</v>
      </c>
      <c r="B8" s="45" t="s">
        <v>18</v>
      </c>
      <c r="C8" s="46">
        <v>1953.21</v>
      </c>
      <c r="D8" s="46">
        <v>2109.4699999999998</v>
      </c>
      <c r="E8" s="47">
        <f t="shared" si="0"/>
        <v>108.00016383286999</v>
      </c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</row>
    <row r="9" spans="1:158" x14ac:dyDescent="0.25">
      <c r="A9" s="44" t="s">
        <v>49</v>
      </c>
      <c r="B9" s="45" t="s">
        <v>18</v>
      </c>
      <c r="C9" s="46">
        <v>2180.77</v>
      </c>
      <c r="D9" s="46">
        <v>2355.23</v>
      </c>
      <c r="E9" s="47">
        <f t="shared" si="0"/>
        <v>107.99992663141917</v>
      </c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</row>
    <row r="10" spans="1:158" s="21" customFormat="1" x14ac:dyDescent="0.25">
      <c r="A10" s="44" t="s">
        <v>50</v>
      </c>
      <c r="B10" s="45" t="s">
        <v>18</v>
      </c>
      <c r="C10" s="46">
        <v>2381.13</v>
      </c>
      <c r="D10" s="46">
        <v>2571.62</v>
      </c>
      <c r="E10" s="47">
        <f t="shared" si="0"/>
        <v>107.99998320125317</v>
      </c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</row>
    <row r="11" spans="1:158" s="21" customFormat="1" x14ac:dyDescent="0.25">
      <c r="A11" s="17" t="s">
        <v>23</v>
      </c>
      <c r="B11" s="18"/>
      <c r="C11" s="22"/>
      <c r="D11" s="22"/>
      <c r="E11" s="18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</row>
    <row r="12" spans="1:158" ht="30" x14ac:dyDescent="0.25">
      <c r="A12" s="13" t="s">
        <v>13</v>
      </c>
      <c r="B12" s="3" t="s">
        <v>14</v>
      </c>
      <c r="C12" s="2">
        <v>103.49</v>
      </c>
      <c r="D12" s="2">
        <v>112.8</v>
      </c>
      <c r="E12" s="15">
        <f>D12/C12%</f>
        <v>108.99603826456664</v>
      </c>
    </row>
    <row r="13" spans="1:158" ht="29.25" customHeight="1" x14ac:dyDescent="0.25">
      <c r="A13" s="7" t="s">
        <v>38</v>
      </c>
      <c r="B13" s="3" t="s">
        <v>14</v>
      </c>
      <c r="C13" s="2">
        <v>64.3</v>
      </c>
      <c r="D13" s="2">
        <v>70.09</v>
      </c>
      <c r="E13" s="37">
        <f>D13/C13*100</f>
        <v>109.00466562986004</v>
      </c>
    </row>
    <row r="14" spans="1:158" ht="29.25" customHeight="1" x14ac:dyDescent="0.25">
      <c r="A14" s="36" t="s">
        <v>39</v>
      </c>
      <c r="B14" s="6" t="s">
        <v>14</v>
      </c>
      <c r="C14" s="38">
        <v>69.239999999999995</v>
      </c>
      <c r="D14" s="38">
        <v>75.47</v>
      </c>
      <c r="E14" s="37">
        <f>D14/C14*100</f>
        <v>108.99768919699598</v>
      </c>
    </row>
    <row r="15" spans="1:158" ht="15.75" customHeight="1" x14ac:dyDescent="0.25">
      <c r="A15" s="36" t="s">
        <v>40</v>
      </c>
      <c r="B15" s="6" t="s">
        <v>14</v>
      </c>
      <c r="C15" s="38">
        <v>34.67</v>
      </c>
      <c r="D15" s="38">
        <v>37.79</v>
      </c>
      <c r="E15" s="37">
        <f t="shared" ref="E15" si="1">D15/C15*100</f>
        <v>108.99913469858666</v>
      </c>
    </row>
    <row r="16" spans="1:158" ht="30.75" customHeight="1" thickBot="1" x14ac:dyDescent="0.3">
      <c r="A16" s="39" t="s">
        <v>41</v>
      </c>
      <c r="B16" s="5" t="s">
        <v>14</v>
      </c>
      <c r="C16" s="9">
        <v>70.75</v>
      </c>
      <c r="D16" s="5">
        <v>79.540000000000006</v>
      </c>
      <c r="E16" s="11">
        <f>D16/C16*100</f>
        <v>112.42402826855124</v>
      </c>
    </row>
    <row r="17" spans="1:125" s="21" customFormat="1" x14ac:dyDescent="0.25">
      <c r="A17" s="17" t="s">
        <v>26</v>
      </c>
      <c r="B17" s="18"/>
      <c r="C17" s="18"/>
      <c r="D17" s="18"/>
      <c r="E17" s="18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</row>
    <row r="18" spans="1:125" x14ac:dyDescent="0.25">
      <c r="A18" s="14" t="s">
        <v>4</v>
      </c>
      <c r="B18" s="3" t="s">
        <v>5</v>
      </c>
      <c r="C18" s="2">
        <v>153.66</v>
      </c>
      <c r="D18" s="12">
        <v>176.71</v>
      </c>
      <c r="E18" s="15">
        <f>D18/C18*100</f>
        <v>115.00065078745283</v>
      </c>
    </row>
    <row r="19" spans="1:125" ht="14.45" customHeight="1" x14ac:dyDescent="0.25">
      <c r="A19" s="14" t="s">
        <v>6</v>
      </c>
      <c r="B19" s="3" t="s">
        <v>5</v>
      </c>
      <c r="C19" s="3">
        <v>54.42</v>
      </c>
      <c r="D19" s="3">
        <v>62.58</v>
      </c>
      <c r="E19" s="15">
        <f>D19/C19*100</f>
        <v>114.99448732083792</v>
      </c>
    </row>
    <row r="20" spans="1:125" s="21" customFormat="1" x14ac:dyDescent="0.25">
      <c r="A20" s="17" t="s">
        <v>22</v>
      </c>
      <c r="B20" s="18"/>
      <c r="C20" s="18">
        <v>48.06</v>
      </c>
      <c r="D20" s="18">
        <v>52.39</v>
      </c>
      <c r="E20" s="15">
        <f>D20/C20*100</f>
        <v>109.00957136912193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</row>
    <row r="21" spans="1:125" s="21" customFormat="1" x14ac:dyDescent="0.25">
      <c r="A21" s="17" t="s">
        <v>27</v>
      </c>
      <c r="B21" s="18" t="s">
        <v>7</v>
      </c>
      <c r="C21" s="19"/>
      <c r="D21" s="19"/>
      <c r="E21" s="20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</row>
    <row r="22" spans="1:125" s="21" customFormat="1" x14ac:dyDescent="0.25">
      <c r="A22" s="8" t="s">
        <v>15</v>
      </c>
      <c r="B22" s="3" t="s">
        <v>18</v>
      </c>
      <c r="C22" s="2">
        <v>1.47</v>
      </c>
      <c r="D22" s="2">
        <v>1.6</v>
      </c>
      <c r="E22" s="10">
        <f t="shared" ref="E22:E26" si="2">D22/C22*100</f>
        <v>108.84353741496599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</row>
    <row r="23" spans="1:125" s="21" customFormat="1" x14ac:dyDescent="0.25">
      <c r="A23" s="8" t="s">
        <v>16</v>
      </c>
      <c r="B23" s="3" t="s">
        <v>18</v>
      </c>
      <c r="C23" s="3">
        <v>1.82</v>
      </c>
      <c r="D23" s="3">
        <v>1.98</v>
      </c>
      <c r="E23" s="10">
        <f t="shared" si="2"/>
        <v>108.79120879120879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</row>
    <row r="24" spans="1:125" s="21" customFormat="1" x14ac:dyDescent="0.25">
      <c r="A24" s="8" t="s">
        <v>17</v>
      </c>
      <c r="B24" s="3" t="s">
        <v>18</v>
      </c>
      <c r="C24" s="2">
        <v>1.99</v>
      </c>
      <c r="D24" s="2">
        <v>2.17</v>
      </c>
      <c r="E24" s="10">
        <f t="shared" si="2"/>
        <v>109.04522613065326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</row>
    <row r="25" spans="1:125" s="21" customFormat="1" x14ac:dyDescent="0.25">
      <c r="A25" s="8" t="s">
        <v>36</v>
      </c>
      <c r="B25" s="3" t="s">
        <v>18</v>
      </c>
      <c r="C25" s="3">
        <v>2.2400000000000002</v>
      </c>
      <c r="D25" s="3">
        <v>2.44</v>
      </c>
      <c r="E25" s="10">
        <f t="shared" si="2"/>
        <v>108.92857142857142</v>
      </c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</row>
    <row r="26" spans="1:125" s="21" customFormat="1" x14ac:dyDescent="0.25">
      <c r="A26" s="8" t="s">
        <v>37</v>
      </c>
      <c r="B26" s="3" t="s">
        <v>18</v>
      </c>
      <c r="C26" s="2">
        <v>2.4500000000000002</v>
      </c>
      <c r="D26" s="2">
        <v>2.67</v>
      </c>
      <c r="E26" s="10">
        <f t="shared" si="2"/>
        <v>108.97959183673468</v>
      </c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</row>
    <row r="27" spans="1:125" s="21" customFormat="1" x14ac:dyDescent="0.25">
      <c r="A27" s="17" t="s">
        <v>28</v>
      </c>
      <c r="B27" s="18"/>
      <c r="C27" s="23"/>
      <c r="D27" s="23"/>
      <c r="E27" s="23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</row>
    <row r="28" spans="1:125" ht="30" x14ac:dyDescent="0.25">
      <c r="A28" s="13" t="s">
        <v>8</v>
      </c>
      <c r="B28" s="3" t="s">
        <v>7</v>
      </c>
      <c r="C28" s="2">
        <v>5.07</v>
      </c>
      <c r="D28" s="2">
        <v>5.53</v>
      </c>
      <c r="E28" s="32">
        <v>109.07</v>
      </c>
    </row>
    <row r="29" spans="1:125" x14ac:dyDescent="0.25">
      <c r="A29" s="14" t="s">
        <v>9</v>
      </c>
      <c r="B29" s="3" t="s">
        <v>7</v>
      </c>
      <c r="C29" s="2" t="s">
        <v>11</v>
      </c>
      <c r="D29" s="2" t="s">
        <v>42</v>
      </c>
      <c r="E29" s="32" t="s">
        <v>44</v>
      </c>
    </row>
    <row r="30" spans="1:125" x14ac:dyDescent="0.25">
      <c r="A30" s="14" t="s">
        <v>10</v>
      </c>
      <c r="B30" s="3" t="s">
        <v>7</v>
      </c>
      <c r="C30" s="2" t="s">
        <v>12</v>
      </c>
      <c r="D30" s="2" t="s">
        <v>43</v>
      </c>
      <c r="E30" s="32" t="s">
        <v>45</v>
      </c>
    </row>
    <row r="31" spans="1:125" s="21" customFormat="1" x14ac:dyDescent="0.25">
      <c r="A31" s="17" t="s">
        <v>30</v>
      </c>
      <c r="B31" s="18"/>
      <c r="C31" s="19"/>
      <c r="D31" s="19"/>
      <c r="E31" s="2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</row>
    <row r="32" spans="1:125" s="34" customFormat="1" x14ac:dyDescent="0.25">
      <c r="A32" s="35" t="s">
        <v>51</v>
      </c>
      <c r="B32" s="33" t="s">
        <v>25</v>
      </c>
      <c r="C32" s="50">
        <f>728.84*1.86/12</f>
        <v>112.97020000000002</v>
      </c>
      <c r="D32" s="50">
        <f>728.45*1.86/12</f>
        <v>112.90975000000002</v>
      </c>
      <c r="E32" s="32">
        <v>99.946490313374667</v>
      </c>
    </row>
    <row r="33" spans="1:125" s="21" customFormat="1" x14ac:dyDescent="0.25">
      <c r="A33" s="17" t="s">
        <v>33</v>
      </c>
      <c r="B33" s="18"/>
      <c r="C33" s="19"/>
      <c r="D33" s="19"/>
      <c r="E33" s="2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</row>
    <row r="34" spans="1:125" x14ac:dyDescent="0.25">
      <c r="A34" s="35" t="s">
        <v>51</v>
      </c>
      <c r="B34" s="33" t="s">
        <v>25</v>
      </c>
      <c r="C34" s="50">
        <f>728.84*1.97/12</f>
        <v>119.65123333333334</v>
      </c>
      <c r="D34" s="50">
        <f>728.45*1.97/12</f>
        <v>119.58720833333335</v>
      </c>
      <c r="E34" s="32">
        <f t="shared" ref="E34" si="3">D34/C34*100</f>
        <v>99.946490313374696</v>
      </c>
    </row>
    <row r="35" spans="1:125" s="21" customFormat="1" x14ac:dyDescent="0.25">
      <c r="A35" s="17" t="s">
        <v>52</v>
      </c>
      <c r="B35" s="18"/>
      <c r="C35" s="19"/>
      <c r="D35" s="19"/>
      <c r="E35" s="2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</row>
    <row r="36" spans="1:125" x14ac:dyDescent="0.25">
      <c r="A36" s="35" t="s">
        <v>55</v>
      </c>
      <c r="B36" s="33" t="s">
        <v>25</v>
      </c>
      <c r="C36" s="50">
        <v>141.06</v>
      </c>
      <c r="D36" s="50">
        <v>141.06</v>
      </c>
      <c r="E36" s="32">
        <f t="shared" ref="E36" si="4">D36/C36*100</f>
        <v>100</v>
      </c>
    </row>
    <row r="37" spans="1:125" x14ac:dyDescent="0.25">
      <c r="A37" s="44" t="s">
        <v>53</v>
      </c>
      <c r="B37" s="45" t="s">
        <v>25</v>
      </c>
      <c r="C37" s="48"/>
      <c r="D37" s="48">
        <v>168.65</v>
      </c>
      <c r="E37" s="46"/>
    </row>
    <row r="38" spans="1:125" x14ac:dyDescent="0.25">
      <c r="A38" s="44" t="s">
        <v>54</v>
      </c>
      <c r="B38" s="45" t="s">
        <v>25</v>
      </c>
      <c r="C38" s="48"/>
      <c r="D38" s="48">
        <v>126.65</v>
      </c>
      <c r="E38" s="46"/>
    </row>
    <row r="39" spans="1:125" s="21" customFormat="1" x14ac:dyDescent="0.25">
      <c r="A39" s="17" t="s">
        <v>24</v>
      </c>
      <c r="B39" s="18"/>
      <c r="C39" s="23"/>
      <c r="D39" s="23"/>
      <c r="E39" s="23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</row>
    <row r="40" spans="1:125" x14ac:dyDescent="0.25">
      <c r="A40" s="14" t="s">
        <v>29</v>
      </c>
      <c r="B40" s="3" t="s">
        <v>5</v>
      </c>
      <c r="C40" s="3">
        <v>1169</v>
      </c>
      <c r="D40" s="3">
        <v>1335.47</v>
      </c>
      <c r="E40" s="16">
        <f>D40/C40*100</f>
        <v>114.24037639007697</v>
      </c>
    </row>
    <row r="41" spans="1:125" x14ac:dyDescent="0.25">
      <c r="A41" s="25"/>
      <c r="B41" s="26"/>
      <c r="C41" s="26"/>
      <c r="D41" s="26"/>
      <c r="E41" s="27"/>
    </row>
    <row r="42" spans="1:125" x14ac:dyDescent="0.25">
      <c r="A42" s="1" t="s">
        <v>34</v>
      </c>
    </row>
    <row r="43" spans="1:125" x14ac:dyDescent="0.25">
      <c r="A43" s="1" t="s">
        <v>31</v>
      </c>
    </row>
    <row r="44" spans="1:125" x14ac:dyDescent="0.25">
      <c r="A44" s="1" t="s">
        <v>32</v>
      </c>
    </row>
  </sheetData>
  <mergeCells count="1">
    <mergeCell ref="A2:E2"/>
  </mergeCells>
  <pageMargins left="0" right="0.11811023622047245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населения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akonom_3</cp:lastModifiedBy>
  <cp:lastPrinted>2022-12-13T08:59:55Z</cp:lastPrinted>
  <dcterms:created xsi:type="dcterms:W3CDTF">2022-06-29T05:00:20Z</dcterms:created>
  <dcterms:modified xsi:type="dcterms:W3CDTF">2022-12-14T06:26:55Z</dcterms:modified>
</cp:coreProperties>
</file>