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06.10.2025 САЛДЫКЕЛЬ\САЛДЫКЕЛЬ 2025\Решения\РЕШЕНИЯ 2026\"/>
    </mc:Choice>
  </mc:AlternateContent>
  <bookViews>
    <workbookView xWindow="0" yWindow="0" windowWidth="28800" windowHeight="12330" tabRatio="781" firstSheet="4" activeTab="4"/>
  </bookViews>
  <sheets>
    <sheet name="Приложение 1" sheetId="16" state="hidden" r:id="rId1"/>
    <sheet name="Приложение 2" sheetId="15" state="hidden" r:id="rId2"/>
    <sheet name="Приложение 3" sheetId="6" state="hidden" r:id="rId3"/>
    <sheet name="Приложение  1" sheetId="5" state="hidden" r:id="rId4"/>
    <sheet name="Приложение  2" sheetId="10" r:id="rId5"/>
    <sheet name="Приложение  3" sheetId="2" r:id="rId6"/>
    <sheet name="Приложение  4" sheetId="1" r:id="rId7"/>
    <sheet name="Приложение  5...." sheetId="7" state="hidden" r:id="rId8"/>
    <sheet name="Приложение 5" sheetId="8" state="hidden" r:id="rId9"/>
    <sheet name="Приложение  8" sheetId="11" state="hidden" r:id="rId10"/>
    <sheet name="Приложение 6" sheetId="13" state="hidden" r:id="rId11"/>
  </sheets>
  <definedNames>
    <definedName name="_xlnm._FilterDatabase" localSheetId="4" hidden="1">'Приложение  2'!$A$12:$G$142</definedName>
    <definedName name="_xlnm._FilterDatabase" localSheetId="5" hidden="1">'Приложение  3'!$A$15:$F$114</definedName>
    <definedName name="_xlnm._FilterDatabase" localSheetId="6" hidden="1">'Приложение  4'!$A$13:$G$113</definedName>
    <definedName name="_xlnm._FilterDatabase" localSheetId="8" hidden="1">'Приложение 5'!$A$12:$G$31</definedName>
    <definedName name="_xlnm.Print_Titles" localSheetId="6">'Приложение  4'!$12:$12</definedName>
    <definedName name="_xlnm.Print_Area" localSheetId="2">'Приложение 3'!$A$1:$C$23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0" i="10" l="1"/>
  <c r="G119" i="10"/>
  <c r="F113" i="2" l="1"/>
  <c r="G113" i="1" l="1"/>
  <c r="G84" i="1"/>
  <c r="F86" i="2"/>
  <c r="G139" i="10" l="1"/>
  <c r="G133" i="10"/>
  <c r="G131" i="10"/>
  <c r="G101" i="10"/>
  <c r="G130" i="10"/>
  <c r="C35" i="5"/>
  <c r="C39" i="5"/>
  <c r="G129" i="10" l="1"/>
  <c r="G128" i="10" s="1"/>
  <c r="F109" i="2"/>
  <c r="C43" i="5"/>
  <c r="F108" i="2" l="1"/>
  <c r="F107" i="2" s="1"/>
  <c r="G108" i="1"/>
  <c r="G107" i="1" s="1"/>
  <c r="G106" i="1" s="1"/>
  <c r="G105" i="1" s="1"/>
  <c r="C52" i="5"/>
  <c r="C50" i="5" l="1"/>
  <c r="G26" i="8" l="1"/>
  <c r="G22" i="8"/>
  <c r="C47" i="5" l="1"/>
  <c r="C42" i="5" s="1"/>
  <c r="C41" i="5" s="1"/>
  <c r="G31" i="8" l="1"/>
  <c r="C20" i="5"/>
  <c r="G118" i="10" l="1"/>
  <c r="G45" i="1"/>
  <c r="G44" i="1"/>
  <c r="F45" i="2"/>
  <c r="G53" i="10"/>
  <c r="G43" i="1" l="1"/>
  <c r="C37" i="5"/>
  <c r="A21" i="7" l="1"/>
  <c r="G83" i="1" l="1"/>
  <c r="G82" i="1" s="1"/>
  <c r="F85" i="2"/>
  <c r="F84" i="2" s="1"/>
  <c r="G81" i="1" l="1"/>
  <c r="G80" i="1" s="1"/>
  <c r="F83" i="2"/>
  <c r="F82" i="2" s="1"/>
  <c r="G100" i="10" l="1"/>
  <c r="G99" i="10" s="1"/>
  <c r="D21" i="7" l="1"/>
  <c r="C15" i="11" l="1"/>
  <c r="B15" i="11"/>
  <c r="C33" i="5" l="1"/>
  <c r="G88" i="1" l="1"/>
  <c r="G87" i="1" s="1"/>
  <c r="G86" i="1" s="1"/>
  <c r="G85" i="1" s="1"/>
  <c r="F74" i="2"/>
  <c r="F94" i="2"/>
  <c r="F90" i="2"/>
  <c r="F89" i="2" s="1"/>
  <c r="F88" i="2" s="1"/>
  <c r="F87" i="2" s="1"/>
  <c r="G107" i="10"/>
  <c r="G106" i="10" s="1"/>
  <c r="G105" i="10" s="1"/>
  <c r="G104" i="10" s="1"/>
  <c r="F49" i="2" l="1"/>
  <c r="G61" i="10"/>
  <c r="G41" i="10" l="1"/>
  <c r="D20" i="7" l="1"/>
  <c r="D19" i="7"/>
  <c r="D15" i="7"/>
  <c r="F114" i="2"/>
  <c r="F112" i="2" s="1"/>
  <c r="F111" i="2" s="1"/>
  <c r="F110" i="2" s="1"/>
  <c r="F106" i="2"/>
  <c r="F105" i="2" s="1"/>
  <c r="F104" i="2" s="1"/>
  <c r="F103" i="2" s="1"/>
  <c r="F102" i="2" s="1"/>
  <c r="F100" i="2"/>
  <c r="G98" i="1" s="1"/>
  <c r="F101" i="2"/>
  <c r="G99" i="1" s="1"/>
  <c r="F99" i="2"/>
  <c r="G97" i="1" s="1"/>
  <c r="F93" i="2"/>
  <c r="F92" i="2" s="1"/>
  <c r="F91" i="2" s="1"/>
  <c r="F81" i="2" s="1"/>
  <c r="F80" i="2"/>
  <c r="F79" i="2"/>
  <c r="G77" i="1" s="1"/>
  <c r="G73" i="1"/>
  <c r="G72" i="1" s="1"/>
  <c r="G71" i="1" s="1"/>
  <c r="G70" i="1" s="1"/>
  <c r="F70" i="2"/>
  <c r="G69" i="1" s="1"/>
  <c r="G68" i="1" s="1"/>
  <c r="G67" i="1" s="1"/>
  <c r="G66" i="1" s="1"/>
  <c r="F65" i="2"/>
  <c r="G64" i="1" s="1"/>
  <c r="G63" i="1" s="1"/>
  <c r="G62" i="1" s="1"/>
  <c r="G61" i="1" s="1"/>
  <c r="F61" i="2"/>
  <c r="G60" i="1" s="1"/>
  <c r="G59" i="1" s="1"/>
  <c r="G58" i="1" s="1"/>
  <c r="G57" i="1" s="1"/>
  <c r="F56" i="2"/>
  <c r="G55" i="1" s="1"/>
  <c r="F55" i="2"/>
  <c r="F50" i="2"/>
  <c r="G49" i="1" s="1"/>
  <c r="G48" i="1"/>
  <c r="F48" i="2"/>
  <c r="G47" i="1" s="1"/>
  <c r="F41" i="2"/>
  <c r="F40" i="2" s="1"/>
  <c r="F39" i="2" s="1"/>
  <c r="F38" i="2" s="1"/>
  <c r="F37" i="2"/>
  <c r="G36" i="1" s="1"/>
  <c r="F33" i="2"/>
  <c r="G32" i="1" s="1"/>
  <c r="F31" i="2"/>
  <c r="G30" i="1" s="1"/>
  <c r="F30" i="2"/>
  <c r="G29" i="1" s="1"/>
  <c r="F29" i="2"/>
  <c r="G28" i="1" s="1"/>
  <c r="F25" i="2"/>
  <c r="F24" i="2" s="1"/>
  <c r="F23" i="2" s="1"/>
  <c r="F22" i="2" s="1"/>
  <c r="F21" i="2"/>
  <c r="G20" i="1" s="1"/>
  <c r="G19" i="1" s="1"/>
  <c r="G18" i="1" s="1"/>
  <c r="G17" i="1" s="1"/>
  <c r="F46" i="2"/>
  <c r="F44" i="2" s="1"/>
  <c r="G46" i="10"/>
  <c r="G48" i="10"/>
  <c r="G85" i="10"/>
  <c r="G84" i="10" s="1"/>
  <c r="G83" i="10" s="1"/>
  <c r="G82" i="10" s="1"/>
  <c r="G57" i="10"/>
  <c r="G56" i="10" s="1"/>
  <c r="G40" i="10"/>
  <c r="G39" i="10" s="1"/>
  <c r="G38" i="10" s="1"/>
  <c r="G31" i="10"/>
  <c r="G30" i="10" s="1"/>
  <c r="G141" i="10"/>
  <c r="G126" i="10"/>
  <c r="G125" i="10" s="1"/>
  <c r="G124" i="10" s="1"/>
  <c r="G123" i="10" s="1"/>
  <c r="G122" i="10" s="1"/>
  <c r="G117" i="10"/>
  <c r="G116" i="10" s="1"/>
  <c r="G115" i="10" s="1"/>
  <c r="G114" i="10" s="1"/>
  <c r="G112" i="10"/>
  <c r="G111" i="10" s="1"/>
  <c r="G95" i="10"/>
  <c r="G94" i="10" s="1"/>
  <c r="G93" i="10" s="1"/>
  <c r="G90" i="10"/>
  <c r="G89" i="10" s="1"/>
  <c r="G79" i="10"/>
  <c r="G78" i="10" s="1"/>
  <c r="G77" i="10" s="1"/>
  <c r="G76" i="10" s="1"/>
  <c r="G74" i="10"/>
  <c r="G73" i="10" s="1"/>
  <c r="G72" i="10" s="1"/>
  <c r="G71" i="10" s="1"/>
  <c r="G67" i="10"/>
  <c r="G66" i="10" s="1"/>
  <c r="G65" i="10" s="1"/>
  <c r="G64" i="10" s="1"/>
  <c r="G63" i="10" s="1"/>
  <c r="G36" i="10"/>
  <c r="G35" i="10" s="1"/>
  <c r="G26" i="10"/>
  <c r="G25" i="10" s="1"/>
  <c r="G24" i="10" s="1"/>
  <c r="G23" i="10" s="1"/>
  <c r="G21" i="10"/>
  <c r="G20" i="10" s="1"/>
  <c r="G19" i="10" s="1"/>
  <c r="G18" i="10" s="1"/>
  <c r="C29" i="5"/>
  <c r="C27" i="5"/>
  <c r="C19" i="5"/>
  <c r="C22" i="5"/>
  <c r="G92" i="10" l="1"/>
  <c r="F75" i="2"/>
  <c r="G138" i="10"/>
  <c r="G137" i="10" s="1"/>
  <c r="G136" i="10" s="1"/>
  <c r="G135" i="10" s="1"/>
  <c r="D22" i="7"/>
  <c r="C18" i="5"/>
  <c r="C17" i="5" s="1"/>
  <c r="F36" i="2"/>
  <c r="F35" i="2" s="1"/>
  <c r="F34" i="2" s="1"/>
  <c r="G110" i="10"/>
  <c r="G109" i="10" s="1"/>
  <c r="G98" i="10" s="1"/>
  <c r="F20" i="2"/>
  <c r="F19" i="2" s="1"/>
  <c r="F18" i="2" s="1"/>
  <c r="G88" i="10"/>
  <c r="G87" i="10" s="1"/>
  <c r="G81" i="10" s="1"/>
  <c r="G112" i="1"/>
  <c r="G111" i="1" s="1"/>
  <c r="G110" i="1" s="1"/>
  <c r="G109" i="1" s="1"/>
  <c r="G56" i="1"/>
  <c r="G45" i="10"/>
  <c r="G44" i="10" s="1"/>
  <c r="G43" i="10" s="1"/>
  <c r="F54" i="2"/>
  <c r="F53" i="2" s="1"/>
  <c r="F52" i="2" s="1"/>
  <c r="F51" i="2" s="1"/>
  <c r="G92" i="1"/>
  <c r="G91" i="1" s="1"/>
  <c r="G90" i="1" s="1"/>
  <c r="G89" i="1" s="1"/>
  <c r="G79" i="1" s="1"/>
  <c r="G29" i="10"/>
  <c r="G28" i="10" s="1"/>
  <c r="G70" i="10"/>
  <c r="G40" i="1"/>
  <c r="G39" i="1" s="1"/>
  <c r="G38" i="1" s="1"/>
  <c r="G37" i="1" s="1"/>
  <c r="G104" i="1"/>
  <c r="G52" i="10"/>
  <c r="F73" i="2"/>
  <c r="F72" i="2" s="1"/>
  <c r="F71" i="2" s="1"/>
  <c r="G96" i="1"/>
  <c r="G95" i="1" s="1"/>
  <c r="G94" i="1" s="1"/>
  <c r="G93" i="1" s="1"/>
  <c r="F60" i="2"/>
  <c r="F59" i="2" s="1"/>
  <c r="F58" i="2" s="1"/>
  <c r="F69" i="2"/>
  <c r="F68" i="2" s="1"/>
  <c r="F67" i="2" s="1"/>
  <c r="G27" i="1"/>
  <c r="G46" i="1"/>
  <c r="F78" i="2"/>
  <c r="F77" i="2" s="1"/>
  <c r="F76" i="2" s="1"/>
  <c r="G31" i="1"/>
  <c r="G21" i="8"/>
  <c r="G20" i="8" s="1"/>
  <c r="G19" i="8" s="1"/>
  <c r="G25" i="8"/>
  <c r="G24" i="8" s="1"/>
  <c r="G23" i="8" s="1"/>
  <c r="G35" i="1"/>
  <c r="G34" i="1" s="1"/>
  <c r="G33" i="1" s="1"/>
  <c r="F32" i="2"/>
  <c r="F64" i="2"/>
  <c r="F63" i="2" s="1"/>
  <c r="F62" i="2" s="1"/>
  <c r="G24" i="1"/>
  <c r="G23" i="1" s="1"/>
  <c r="G22" i="1" s="1"/>
  <c r="G21" i="1" s="1"/>
  <c r="F28" i="2"/>
  <c r="F47" i="2"/>
  <c r="G54" i="1"/>
  <c r="G53" i="1" s="1"/>
  <c r="G52" i="1" s="1"/>
  <c r="G51" i="1" s="1"/>
  <c r="G50" i="1" s="1"/>
  <c r="G78" i="1"/>
  <c r="G76" i="1" s="1"/>
  <c r="G75" i="1" s="1"/>
  <c r="G74" i="1" s="1"/>
  <c r="G65" i="1" s="1"/>
  <c r="F98" i="2"/>
  <c r="F97" i="2" s="1"/>
  <c r="F96" i="2" s="1"/>
  <c r="F95" i="2" s="1"/>
  <c r="G51" i="10" l="1"/>
  <c r="G50" i="10" s="1"/>
  <c r="G17" i="10" s="1"/>
  <c r="G16" i="10" s="1"/>
  <c r="G15" i="10" s="1"/>
  <c r="C23" i="13" s="1"/>
  <c r="C16" i="5"/>
  <c r="C22" i="13" s="1"/>
  <c r="G26" i="1"/>
  <c r="G25" i="1" s="1"/>
  <c r="F27" i="2"/>
  <c r="F26" i="2" s="1"/>
  <c r="F43" i="2"/>
  <c r="F42" i="2" s="1"/>
  <c r="F66" i="2"/>
  <c r="F57" i="2"/>
  <c r="G42" i="1"/>
  <c r="G41" i="1" s="1"/>
  <c r="G18" i="8"/>
  <c r="G103" i="1"/>
  <c r="G102" i="1" s="1"/>
  <c r="G101" i="1" s="1"/>
  <c r="G100" i="1" s="1"/>
  <c r="G30" i="8"/>
  <c r="G29" i="8" s="1"/>
  <c r="G28" i="8" s="1"/>
  <c r="G27" i="8" s="1"/>
  <c r="C21" i="13" l="1"/>
  <c r="C14" i="13" s="1"/>
  <c r="F17" i="2"/>
  <c r="F16" i="2" s="1"/>
  <c r="G16" i="1"/>
  <c r="G17" i="8"/>
  <c r="G16" i="8" s="1"/>
  <c r="G15" i="1" l="1"/>
  <c r="G14" i="1" s="1"/>
</calcChain>
</file>

<file path=xl/sharedStrings.xml><?xml version="1.0" encoding="utf-8"?>
<sst xmlns="http://schemas.openxmlformats.org/spreadsheetml/2006/main" count="1928" uniqueCount="426">
  <si>
    <t xml:space="preserve"> Благоустройство</t>
  </si>
  <si>
    <t>НАЦИОНАЛЬНАЯ ЭКОНОМИКА</t>
  </si>
  <si>
    <t>ЖИЛИЩНО-КОММУНАЛЬНОЕ ХОЗЯЙСТВО</t>
  </si>
  <si>
    <t>Код главы</t>
  </si>
  <si>
    <t>Код группы, подгруппы, статьи и вида источников</t>
  </si>
  <si>
    <t xml:space="preserve">Наименование </t>
  </si>
  <si>
    <t>Наименование</t>
  </si>
  <si>
    <t>Рз</t>
  </si>
  <si>
    <t>Пр</t>
  </si>
  <si>
    <t>ЦСР</t>
  </si>
  <si>
    <t>ВР</t>
  </si>
  <si>
    <t>1</t>
  </si>
  <si>
    <t>3</t>
  </si>
  <si>
    <t>4</t>
  </si>
  <si>
    <t>5</t>
  </si>
  <si>
    <t>6</t>
  </si>
  <si>
    <t>7</t>
  </si>
  <si>
    <t>03</t>
  </si>
  <si>
    <t>04</t>
  </si>
  <si>
    <t>09</t>
  </si>
  <si>
    <t>05</t>
  </si>
  <si>
    <t>муниципального образования</t>
  </si>
  <si>
    <t>Вед</t>
  </si>
  <si>
    <t>Код бюджетной классификации Российской Федерации</t>
  </si>
  <si>
    <t>0000</t>
  </si>
  <si>
    <t>01 05 02 01 10 0000 510</t>
  </si>
  <si>
    <t>01 05 02 01 10 0000 610</t>
  </si>
  <si>
    <t>01 06 06 00 10 0000 810</t>
  </si>
  <si>
    <t>Подвид дохода</t>
  </si>
  <si>
    <t xml:space="preserve">Субвенции бюджетам субъектов Российской Федерации и муниципальных образований     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</si>
  <si>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</si>
  <si>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Сумма</t>
  </si>
  <si>
    <t>2</t>
  </si>
  <si>
    <t>НАЛОГИ НА ПРИБЫЛЬ, ДОХОДЫ</t>
  </si>
  <si>
    <t>Налог на доходы физических лиц</t>
  </si>
  <si>
    <t>НАЛОГИ НА ИМУЩЕСТВО</t>
  </si>
  <si>
    <t>БЕЗВОЗМЕЗДНЫЕ ПОСТУПЛЕНИЯ</t>
  </si>
  <si>
    <t>Дотации бюджетам субъектов Российской Федерации и муниципальных образований</t>
  </si>
  <si>
    <t>Наименование  доходов</t>
  </si>
  <si>
    <t>1 08 04020 01 1000 110</t>
  </si>
  <si>
    <t xml:space="preserve">№ </t>
  </si>
  <si>
    <t>Непрограммные расходы</t>
  </si>
  <si>
    <t>Прочие непрограммные расходы</t>
  </si>
  <si>
    <t>200</t>
  </si>
  <si>
    <t>Обязательства</t>
  </si>
  <si>
    <t>Кредиты кредитных организаций</t>
  </si>
  <si>
    <t>№</t>
  </si>
  <si>
    <t>Источники финансирования дефицита, всего</t>
  </si>
  <si>
    <t>1.1</t>
  </si>
  <si>
    <t xml:space="preserve">            Привлечение основного долга</t>
  </si>
  <si>
    <t>1.2</t>
  </si>
  <si>
    <t xml:space="preserve">            Погашение основного долга</t>
  </si>
  <si>
    <t>2.1</t>
  </si>
  <si>
    <t>2.2</t>
  </si>
  <si>
    <t>Изменение остатков средств на счетах</t>
  </si>
  <si>
    <t xml:space="preserve">            в том числе</t>
  </si>
  <si>
    <t>4.1</t>
  </si>
  <si>
    <t>4.2</t>
  </si>
  <si>
    <t>Исполнение муниципальных гарантий, если исполнение гарантом муниципальных гарантий ведет к возникновению права регрессного требования гаранта к принципалу</t>
  </si>
  <si>
    <t>Погашение обязательств за счет прочих источников внутреннего финансирования дефицитов бюджетов</t>
  </si>
  <si>
    <t>Совета депутатов</t>
  </si>
  <si>
    <t xml:space="preserve">                                                                                 к  решению наслежного Совета депутатов</t>
  </si>
  <si>
    <t>182 1 01 02010 01 0000 110</t>
  </si>
  <si>
    <t>182 1 05 03010 01 0000 110</t>
  </si>
  <si>
    <t>Главного администратора доходов</t>
  </si>
  <si>
    <t>Субсидии бюджетам бюджетной системы Российской Федерации (межбюджетные субсидии)</t>
  </si>
  <si>
    <t>НАЛОГИ НА ТОВАРЫ (РАБОТЫ, УСЛУГИ), РЕАЛИЗУЕМЫЕ НА ТЕРРИТОРИИ РОССИЙСКОЙ ФЕДЕРАЦИИ</t>
  </si>
  <si>
    <t>01 03 01 00 10 0000 710</t>
  </si>
  <si>
    <t>01 03 01 00 10 0000 810</t>
  </si>
  <si>
    <t>000 1 00 00000 00 0000 000</t>
  </si>
  <si>
    <t>182 1 01 02000 01 0000 110</t>
  </si>
  <si>
    <t>000 1 05 00000 00 0000 000</t>
  </si>
  <si>
    <t>000 1 06 00000 00 0000 000</t>
  </si>
  <si>
    <t>182 1 06 01030 10 0000 110</t>
  </si>
  <si>
    <t>000 1 11 00000 00 0000 000</t>
  </si>
  <si>
    <t xml:space="preserve">                                        муниципального образования </t>
  </si>
  <si>
    <t xml:space="preserve">к решению наслежного </t>
  </si>
  <si>
    <t>к решению наслежного</t>
  </si>
  <si>
    <t>ВСЕГО</t>
  </si>
  <si>
    <t>Дорожные фонды</t>
  </si>
  <si>
    <t>000 1 03 00000 00 0000 000</t>
  </si>
  <si>
    <t>01</t>
  </si>
  <si>
    <t>01 02 00 00 10 0000 710</t>
  </si>
  <si>
    <t>01 02 00 00 10 0000 810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</si>
  <si>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</si>
  <si>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</si>
  <si>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</si>
  <si>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Межбюджетные трансферты</t>
  </si>
  <si>
    <t xml:space="preserve"> СОЦИАЛЬНАЯ ПОЛИТИКА</t>
  </si>
  <si>
    <t xml:space="preserve"> Пенсионное обеспечение</t>
  </si>
  <si>
    <t>10</t>
  </si>
  <si>
    <t>500</t>
  </si>
  <si>
    <t>000 1 01 00000 00 0000 000</t>
  </si>
  <si>
    <t>НАЛОГОВЫЕ И НЕНАЛОГОВЫЕ ДОХОДЫ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</si>
  <si>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</si>
  <si>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182 1 06 06033 10 0000 110</t>
  </si>
  <si>
    <t>182 1 06 06043 10 0000 110</t>
  </si>
  <si>
    <t xml:space="preserve"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
</t>
  </si>
  <si>
    <t xml:space="preserve">Прочие доходы от оказания платных услуг (работ) получателями средств бюджетов сельских поселений
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</si>
  <si>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
</t>
  </si>
  <si>
    <t xml:space="preserve">                                                                                                     Приложение № 2</t>
  </si>
  <si>
    <t xml:space="preserve">                                                                                                     Совета депутатов</t>
  </si>
  <si>
    <t xml:space="preserve">                                                                                                     муниципального образования </t>
  </si>
  <si>
    <t>Доходы, поступающие в порядке возмещения расходов, понесенных в связи с эксплуатацией имущества сельских поселений</t>
  </si>
  <si>
    <t>Невыясненные поступления, зачисляемые в бюджеты сельских поселений</t>
  </si>
  <si>
    <t>Субвенции бюджетам сельских поселений на государственную регистрацию актов гражданского состояния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</si>
  <si>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</si>
  <si>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</si>
  <si>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Прочие безвозмездные поступления в бюджеты сельских поселений</t>
  </si>
  <si>
    <t>Перечисления из бюджетов сельских поселений (в бюджеты сельских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</si>
  <si>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Совета депутатов</t>
  </si>
  <si>
    <t xml:space="preserve">                                                           к  решению наслежного</t>
  </si>
  <si>
    <t xml:space="preserve">                                                                                                     к  решению наслежного </t>
  </si>
  <si>
    <t>Наименование показателя</t>
  </si>
  <si>
    <t>Итого доходов</t>
  </si>
  <si>
    <t>000 8 50 00000 00 0000 000</t>
  </si>
  <si>
    <t>НАЛОГОВЫЕ ДОХОДЫ</t>
  </si>
  <si>
    <t>Земельный налог с физических лиц, обладающих земельным участком, расположенным в границах сельских поселений</t>
  </si>
  <si>
    <t>9900000000</t>
  </si>
  <si>
    <t>9950000000</t>
  </si>
  <si>
    <t>Расходы в области дорожно-транспортного комплекса</t>
  </si>
  <si>
    <t>9950091008</t>
  </si>
  <si>
    <t>Субвенции бюджетам сельских поселнений на осуществление первичного воинского учета на территориях, где отсутствуют военные комиссариаты</t>
  </si>
  <si>
    <t>Расходы по благоустройству</t>
  </si>
  <si>
    <t>9950091011</t>
  </si>
  <si>
    <t xml:space="preserve">Единый сельскохозяйственный налог
</t>
  </si>
  <si>
    <t>НАЦИОНАЛЬНАЯ БЕЗОПАСНОСТЬ И ПРАВООХРАНИТЕЛЬНАЯ ДЕЯТЕЛЬНОСТЬ</t>
  </si>
  <si>
    <t>Расходы по предупреждению и ликвидации последствий чрезвычайных ситуаций и стихийных бедствий природного и техногенного характера</t>
  </si>
  <si>
    <r>
      <t>№</t>
    </r>
    <r>
      <rPr>
        <u/>
        <sz val="12"/>
        <rFont val="Times New Roman"/>
        <family val="1"/>
        <charset val="204"/>
      </rPr>
      <t xml:space="preserve">   </t>
    </r>
  </si>
  <si>
    <t xml:space="preserve">Дотации бюджетам бюджетной системы Российской Федерации </t>
  </si>
  <si>
    <t xml:space="preserve">Субвенции бюджетам  бюджетной системы Российской Федерации 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</si>
  <si>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</si>
  <si>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</si>
  <si>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02</t>
  </si>
  <si>
    <t>Руководство и управление в сфере установленных функций органов государственной власти субъектов Российской Федерации, органов местного самоуправления Республики Саха (Якутия)</t>
  </si>
  <si>
    <t>9910000000</t>
  </si>
  <si>
    <t>Глава муниципального образования</t>
  </si>
  <si>
    <t>9910011600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</si>
  <si>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</si>
  <si>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</si>
  <si>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</si>
  <si>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Депутаты представительного органа муниципального образования</t>
  </si>
  <si>
    <t>9910011720</t>
  </si>
  <si>
    <t>Расходы на содержание органов местного самоуправления</t>
  </si>
  <si>
    <t>9910011410</t>
  </si>
  <si>
    <t>Иные бюджетные ассигнования</t>
  </si>
  <si>
    <t>800</t>
  </si>
  <si>
    <t>9960000000</t>
  </si>
  <si>
    <t>Осуществление расходных обязательств ОМСУ в части полномочий по решению вопросов местного значения, переданных  в соответствии с заключенным между органом местного самоуправления муниципального района и поселения соглашением</t>
  </si>
  <si>
    <t>9960088510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</si>
  <si>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</si>
  <si>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</si>
  <si>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Другие общегосударственные вопросы</t>
  </si>
  <si>
    <t>13</t>
  </si>
  <si>
    <t>Расходы на обеспечение деятельности (оказание услуг) муниципальных учреждений</t>
  </si>
  <si>
    <t>9910022001</t>
  </si>
  <si>
    <t>Расходы по управлению муниицпальным имуществом и земельными ресурсами</t>
  </si>
  <si>
    <t>9950091002</t>
  </si>
  <si>
    <t xml:space="preserve"> НАЦИОНАЛЬНАЯ ОБОРОНА</t>
  </si>
  <si>
    <t xml:space="preserve"> Мобилизационная и вневойсковая подготовка</t>
  </si>
  <si>
    <t>9950051180</t>
  </si>
  <si>
    <t xml:space="preserve"> Органы юстиции</t>
  </si>
  <si>
    <t xml:space="preserve">Выполнение отдельных государственных полномочий по государственной регистрации актов гражданского состояния </t>
  </si>
  <si>
    <t>9950059300</t>
  </si>
  <si>
    <t>9950091003</t>
  </si>
  <si>
    <t xml:space="preserve"> Другие вопросы в области национальной экономики</t>
  </si>
  <si>
    <t>12</t>
  </si>
  <si>
    <t xml:space="preserve"> КУЛЬТУРА, КИНЕМАТОГРАФИЯ</t>
  </si>
  <si>
    <t>08</t>
  </si>
  <si>
    <t xml:space="preserve"> Культура</t>
  </si>
  <si>
    <t>ФИЗИЧЕСКАЯ КУЛЬТУРА И СПОРТ</t>
  </si>
  <si>
    <t>11</t>
  </si>
  <si>
    <t xml:space="preserve">Другие вопросы в области физической культуры и спорта 
</t>
  </si>
  <si>
    <t>Расходы в области спорта и физической культуры</t>
  </si>
  <si>
    <t>9950091014</t>
  </si>
  <si>
    <t>400</t>
  </si>
  <si>
    <t>Выполнение отдельных государственных полномочий по организации проведения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</t>
  </si>
  <si>
    <t>9950063360</t>
  </si>
  <si>
    <t xml:space="preserve">Сельское хозяйство и рыболовство
</t>
  </si>
  <si>
    <t>07</t>
  </si>
  <si>
    <t>9930000000</t>
  </si>
  <si>
    <t>Проведение выборов и референдумов</t>
  </si>
  <si>
    <t>Проведение выборов и референдумов депутатов</t>
  </si>
  <si>
    <t>Проведение выборов и референдумов глав</t>
  </si>
  <si>
    <t xml:space="preserve">Обеспечение проведения выборов и референдумов
</t>
  </si>
  <si>
    <t>ИТОГО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</si>
  <si>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сельских поселений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</si>
  <si>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</si>
  <si>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 xml:space="preserve">                                                             №_________________</t>
  </si>
  <si>
    <t>(рубли)</t>
  </si>
  <si>
    <t>Закупка товаров, работ и услуг для обеспечения государственных (муниципальных) нужд</t>
  </si>
  <si>
    <t>Приложение № 8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</si>
  <si>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</si>
  <si>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дефицита бюджета</t>
  </si>
  <si>
    <t xml:space="preserve">Капитальные вложения в объекты государственной
(муниципальной) собственности
</t>
  </si>
  <si>
    <t>99500S4001</t>
  </si>
  <si>
    <t>Общереспубликанское движение добрых дел "Моя Якутия  в 21 веке" (за счет средств МБ)</t>
  </si>
  <si>
    <t xml:space="preserve">Капитальные вложения в объекты государственной
(муниципальной) собственности
</t>
  </si>
  <si>
    <t>Прочие доходы от компенсации затрат бюджетов сельских поселений</t>
  </si>
  <si>
    <t xml:space="preserve"> 1 11 05025 10 0000 120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</si>
  <si>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
</t>
  </si>
  <si>
    <t>1 11 05035 10 0000 120</t>
  </si>
  <si>
    <t>1 13 01995 10 0000 130</t>
  </si>
  <si>
    <t>1 13 02065 10 0000 130</t>
  </si>
  <si>
    <t>1 13 02995 10 0000 130</t>
  </si>
  <si>
    <t>1 17 01050 10 0000 180</t>
  </si>
  <si>
    <t>2 02 15001 10 0000 150</t>
  </si>
  <si>
    <t>2 02 15002 10 0000 150</t>
  </si>
  <si>
    <t>Дотации бюджетам сельских поселений на поддержку мер по обеспечению сбалансированности бюджетов</t>
  </si>
  <si>
    <t>2 02 29999 10 6245 150</t>
  </si>
  <si>
    <t>Софинансирование расходных обязательств по оказанию муниципальных услуг (выполнению муниципальных функций), в связи с повышением оплаты труда работников учреждений бюджетного сектора экономики (за счет средств ГБ)</t>
  </si>
  <si>
    <t>2 02 29999 10 6265 150</t>
  </si>
  <si>
    <t>Субсидии из ГБ РС (Я) местным бюджетам на софинансирование проектов развития общественной инфраструктуры. основанной на местных инициативах</t>
  </si>
  <si>
    <t>2 02 29999 10 6272 150</t>
  </si>
  <si>
    <t>Софинансирование расходных обязательств по оказанию муниципальных услуг (выполнению муниципальных функций), в связи с увеличением минимального размера оплаты труда работников учреждений бюджетного сектора экономики (за счет средств ГБ)</t>
  </si>
  <si>
    <t>2 02 30024 10 6336 150</t>
  </si>
  <si>
    <t>Субвенции выполнение отдельных государственных полномочий на организацию мероприятий по предупреждению и ликвидации болезней животных, их лечению, защите населения от болезней, общих для человека и животных</t>
  </si>
  <si>
    <t>2 02 35118 10 0000 150</t>
  </si>
  <si>
    <t>2 02 35930 10 0000 150</t>
  </si>
  <si>
    <t>2 02 45160 10 0000 150</t>
  </si>
  <si>
    <t>2 07 05030 10 0000 150</t>
  </si>
  <si>
    <t>2 08 05000 10 0000 150</t>
  </si>
  <si>
    <t>2 18 60010 10 0000 150</t>
  </si>
  <si>
    <t xml:space="preserve"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</si>
  <si>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>2 19 45160 10 0000 150</t>
  </si>
  <si>
    <t>2 19 60010 10 0000 150</t>
  </si>
  <si>
    <t>01 06 04 01 10 0000 810</t>
  </si>
  <si>
    <t>Исполнение муниципальных гарантий сельских поселений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любо обусловлено уступкой гаранту прав требования бенефициара к принципалу"</t>
  </si>
  <si>
    <t>Коммунальное хозяйство</t>
  </si>
  <si>
    <t>Расходы в области жилищно-коммунального хозяйства</t>
  </si>
  <si>
    <t>9950091009</t>
  </si>
  <si>
    <t>Дотации бюджетам сельских поселений на выравнивание бюджетной обеспеченности из бюджета субъекта Российской Федерации</t>
  </si>
  <si>
    <t xml:space="preserve">                                                                                                     "Салдыкельский  наслег"</t>
  </si>
  <si>
    <t xml:space="preserve">Наименование главного администратора доходов  бюджета муниципального образования «Салдыкельский наслег»  Республики Саха (Якутия)  и виды и (подвиды) доходов    </t>
  </si>
  <si>
    <t>Доходов  бюджета муниципального образования «Салдыкельский наслег»  Республики Саха (Якутия)</t>
  </si>
  <si>
    <t>Администрация муниципального образования "Салдыкельский наслег" Ленского района Республики Саха (Якутия)</t>
  </si>
  <si>
    <t xml:space="preserve">                       "Салдыкельский наслег"</t>
  </si>
  <si>
    <t xml:space="preserve">Погашение     бюджетом муниципального образования «Салдыкельский наслег» Республики  Саха   (Якутия)   кредитов   от кредитных организаций в  валюте  Российской Федерации                                  
</t>
  </si>
  <si>
    <t>Получение кредитов от других бюджетов бюджетной системы Российской Федерации бюджетом муниципального образования «Салдыкельский наслег»  Республики Саха (Якутия) в валюте Российской Федерации</t>
  </si>
  <si>
    <t>Погашение бюджетом муниципального образования «Салдыкельский наслег» Республики Саха (Якутия) кредитов от других бюджетов бюджетной системы Российской Федерации в валюте Российской Федерации</t>
  </si>
  <si>
    <t>Увеличение прочих остатков денежных средств бюджета муниципального образования «Салдыкельский наслег» Республики Саха (Якутия)</t>
  </si>
  <si>
    <t>Уменьшение прочих остатков денежных средств бюджета муниципального образования «Салдыкельский наслег» Республики Саха (Якутия)</t>
  </si>
  <si>
    <t>Погашение обязательств за счет прочих  источников внутреннего финансирования дефицита бюджета муниципального образования «Салдыкельский наслег» Республики Саха (Якутия)</t>
  </si>
  <si>
    <t>"Салдыкельский наслег"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</si>
  <si>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</si>
  <si>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</si>
  <si>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 xml:space="preserve">                Приложение №3</t>
  </si>
  <si>
    <t>Приложение № 5</t>
  </si>
  <si>
    <t>710</t>
  </si>
  <si>
    <t>Нормативы отчислений от местных налогов и сборов  в бюджет</t>
  </si>
  <si>
    <t>Код бюджетной классификации</t>
  </si>
  <si>
    <t>Наименование платежа</t>
  </si>
  <si>
    <t>Норматив отчислений, %</t>
  </si>
  <si>
    <t>ДОХОДЫ</t>
  </si>
  <si>
    <t>000 1 01 02000 00 0000 000</t>
  </si>
  <si>
    <t>НАЛОГИ НА СОВОКУПНЫЙ ДОХОД</t>
  </si>
  <si>
    <t>Единый сельскохозяйственный налог</t>
  </si>
  <si>
    <t>182 1 05 03020 01 0000 110</t>
  </si>
  <si>
    <t>Единый сельскохозяйственный налог (за налоговые периоды, истекшие до 1 января 2011 года)</t>
  </si>
  <si>
    <t>000 1 06 06000 00 0000 000</t>
  </si>
  <si>
    <t>Земельный налог</t>
  </si>
  <si>
    <t xml:space="preserve">Земельный налог с организаций, обладающих земельным участком, расположенным в границах сельских поселений
</t>
  </si>
  <si>
    <t xml:space="preserve">Земельный налог с физических лиц, обладающих земельным участком, расположенным в границах сельских поселений
</t>
  </si>
  <si>
    <t>000 1 08 00000 00 0000 110</t>
  </si>
  <si>
    <t>Государственная пошлина</t>
  </si>
  <si>
    <t>710 1 08 04020 01 0000 110</t>
  </si>
  <si>
    <t>710 1 08 07175 01 0000 110</t>
  </si>
  <si>
    <t xml:space="preserve"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
</t>
  </si>
  <si>
    <t>710 1 11 05075 10 0000 121</t>
  </si>
  <si>
    <t xml:space="preserve">Доходы от сдачи в аренду имущества, составляющего казну сельских поселений (за исключением земельных участков)
</t>
  </si>
  <si>
    <t>000 1 13 00000 00 0000 000</t>
  </si>
  <si>
    <t>Доходы от оказания платных услуг (работ) и компенсации затрат государства</t>
  </si>
  <si>
    <t>710 1 13 01995 10 0000 130</t>
  </si>
  <si>
    <t>709 1 13 01995 13 0000 131</t>
  </si>
  <si>
    <t>710  1 13 02065 10 0000 134</t>
  </si>
  <si>
    <t>710  1 13 02995 10 0000 134</t>
  </si>
  <si>
    <t>Прочие доходы от компенсации затрат  бюджетов сельских поселений</t>
  </si>
  <si>
    <t>000 1 14 00000 00 0000 000</t>
  </si>
  <si>
    <t>Доходы от продажи материальных и нематериальных активов</t>
  </si>
  <si>
    <t>710 1 14 06013 05 0000 430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</si>
  <si>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</si>
  <si>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 xml:space="preserve">000 1 16 00000 00 0000 000 </t>
  </si>
  <si>
    <t>Штрафы, санкции, возмещение ущерба</t>
  </si>
  <si>
    <t>710 1 16 18050 10 0000 145</t>
  </si>
  <si>
    <t>Денежные взыскания (штрафы) за нарушение бюджетного законодательства (в части бюджетов сельских поселений)</t>
  </si>
  <si>
    <t>710 1 16 21050 10 0000 144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</si>
  <si>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сельских  поселений</t>
  </si>
  <si>
    <t>710  1 16 23051 10 0000 143</t>
  </si>
  <si>
    <t>Доходы от возмещения 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сельских  поселений</t>
  </si>
  <si>
    <t>710  1 16 23052 10 0000 143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</si>
  <si>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сельских  поселений</t>
  </si>
  <si>
    <t>710 1 16 33050 10 0000 141</t>
  </si>
  <si>
    <t>710 1 16 37040 10 0000 145</t>
  </si>
  <si>
    <t xml:space="preserve"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сельских поселений
</t>
  </si>
  <si>
    <t>710 1 16 51040 02 0000 145</t>
  </si>
  <si>
    <t xml:space="preserve"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
</t>
  </si>
  <si>
    <t>710 1 16 90050 10 0000 145</t>
  </si>
  <si>
    <t xml:space="preserve">Прочие поступления от денежных взысканий (штрафов) и иных сумм в возмещение ущерба, зачисляемые в бюджеты сельских поселений
</t>
  </si>
  <si>
    <t xml:space="preserve">000 1 17 00000 00 0000 000 </t>
  </si>
  <si>
    <t>Прочие неналоговые доходы</t>
  </si>
  <si>
    <t>710  1 17 01050 10 0000 181</t>
  </si>
  <si>
    <t>710  1 17 05050 10 0000 189</t>
  </si>
  <si>
    <t>Прочие неналоговые доходы бюджетов сельских поселений</t>
  </si>
  <si>
    <t>Приложение № 1</t>
  </si>
  <si>
    <t>к решению Наслежного</t>
  </si>
  <si>
    <t xml:space="preserve">                                                               от  «         »              2020  года</t>
  </si>
  <si>
    <r>
      <t xml:space="preserve">                                                                                                      №________________________</t>
    </r>
    <r>
      <rPr>
        <u/>
        <sz val="12"/>
        <rFont val="Times New Roman"/>
        <family val="1"/>
        <charset val="204"/>
      </rPr>
      <t xml:space="preserve">   </t>
    </r>
  </si>
  <si>
    <t>1 16 10061 10 0000 140</t>
  </si>
  <si>
    <t xml:space="preserve"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 (за исключением муниципального контракта, финансируемого за счет средств муниципального дорожного фонда)
</t>
  </si>
  <si>
    <t>1 16 10123 01 0101 140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</si>
  <si>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сельских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</si>
  <si>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2 02 15853 10 0000 150</t>
  </si>
  <si>
    <t>Дотации бюджетам муниципальных районов на поддержку мер по обеспечению сбалансированности бюджетов на реализацию мероприятий, связанных с обеспечением санитарно-эпидемиологической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</t>
  </si>
  <si>
    <t xml:space="preserve">Перечень главных администраторов доходов бюджета муниципального образования «Салдыкельский наслег»  Республики Саха (Якутия)                  на 2021 год и закрепляемые за ними виды и (подвиды) доходов бюджета   </t>
  </si>
  <si>
    <t>Администрация муниципального образования "Салдыкельский наслег"</t>
  </si>
  <si>
    <t xml:space="preserve">                                       от "        "                        2020 года</t>
  </si>
  <si>
    <t>Перечень главных администраторов источников внутренного финансирования дефицита бюджета  муниципального образования «Салдыкельский наслег» Республики Саха (Якутия) на 2021 год</t>
  </si>
  <si>
    <t>710 2 02 10000 00 0000 150</t>
  </si>
  <si>
    <t>710 2 02 15001 10 0000 150</t>
  </si>
  <si>
    <t>710 2 02 20000 00 0000 150</t>
  </si>
  <si>
    <t>710 2 02 30000 00 0000 150</t>
  </si>
  <si>
    <t>710 2 02 35118 10 0000 150</t>
  </si>
  <si>
    <t>710 2 02 35930 10 0000 150</t>
  </si>
  <si>
    <t>ГОСУДАРСТВЕННАЯ ПОШЛИНА</t>
  </si>
  <si>
    <t>710 2 02 29999 106265 150</t>
  </si>
  <si>
    <t>Муниципальный внутренний долг, всего</t>
  </si>
  <si>
    <t>в том числе</t>
  </si>
  <si>
    <t>Муниципальные ценные бумаги</t>
  </si>
  <si>
    <t>Бюджетные кредиты, полученные от других бюджетов бюджетной системы</t>
  </si>
  <si>
    <t>Муниципальные гарантии</t>
  </si>
  <si>
    <t>Иные долговые обязательства</t>
  </si>
  <si>
    <t>"Салдыкельский   наслег"</t>
  </si>
  <si>
    <t>Защита населения и территории от чрезвычайных ситуаций природного и техногенного характера, пожарная безопасность</t>
  </si>
  <si>
    <t>Жилищное хозяйство</t>
  </si>
  <si>
    <t>Социальное обеспечение и иные выплаты населению</t>
  </si>
  <si>
    <t>300</t>
  </si>
  <si>
    <t xml:space="preserve">Субвенция на осуществление первичного воинского учета на территориях, где отсутствуют военные комиссариаты </t>
  </si>
  <si>
    <t xml:space="preserve">Получение кредитов от кредитных организаций бюджетом муниципального образования «Салдыкельский наслег»  Республики  Саха (Якутия) в валюте Российской Федерации
</t>
  </si>
  <si>
    <t>муниципального  образования  «Салдыкельский  наслег»    на   2022 год</t>
  </si>
  <si>
    <t>от "    "                         2021 года</t>
  </si>
  <si>
    <t>Оценка на 01.01.2022 г</t>
  </si>
  <si>
    <t>На 01.01.2023 г</t>
  </si>
  <si>
    <t xml:space="preserve">           №</t>
  </si>
  <si>
    <r>
      <t xml:space="preserve">№ </t>
    </r>
    <r>
      <rPr>
        <u/>
        <sz val="12"/>
        <rFont val="Times New Roman"/>
        <family val="1"/>
        <charset val="204"/>
      </rPr>
      <t xml:space="preserve">   </t>
    </r>
  </si>
  <si>
    <t>от «       »                         2021  года</t>
  </si>
  <si>
    <t>710 1 11 05035 10 0000 120</t>
  </si>
  <si>
    <t>Расчёт верхнего предела внутреннего долга                                                                                                                              муниципального образования "Салдыкельский наслег"  на 01 января 2023 года</t>
  </si>
  <si>
    <t xml:space="preserve">                    № </t>
  </si>
  <si>
    <t xml:space="preserve">                                    Приложение № 1</t>
  </si>
  <si>
    <t>9930010010</t>
  </si>
  <si>
    <t>9930010020</t>
  </si>
  <si>
    <t>710 202 49999 10 0000 150</t>
  </si>
  <si>
    <t>от "             "                          2022 года</t>
  </si>
  <si>
    <t>Сумма на 2023 год</t>
  </si>
  <si>
    <t>Объем межбюджетных трансфертов, получаемых из других бюджетов бюджетной системы Российской Федерации на 2023 г</t>
  </si>
  <si>
    <t>182 1 03 02231 01 0000 110</t>
  </si>
  <si>
    <t>182 1 03 02241 01 0000 110</t>
  </si>
  <si>
    <t>182 1 03 02251 01 0000 110</t>
  </si>
  <si>
    <t>182 1 03 02261 01 0000 110</t>
  </si>
  <si>
    <t>710 1 08 04020 01 1000 110</t>
  </si>
  <si>
    <t>НАЛОГИ НА  СОВОКУПНЫЙ ДОХОД</t>
  </si>
  <si>
    <t>000 1 08 00000 00 0000 000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</si>
  <si>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администраций"</t>
  </si>
  <si>
    <t>710 2 02 40014 10 0000 150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</si>
  <si>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</si>
  <si>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Приложение № 6</t>
  </si>
  <si>
    <t>от "         "                          2025 года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</si>
  <si>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
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</si>
  <si>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</si>
  <si>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</si>
  <si>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остановленным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</si>
  <si>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</si>
  <si>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Налог на имущество физических лиц, взимаемый по ставкам, применяемым к объектам налогообложения, расположенным в границах сельских поселений
</t>
  </si>
  <si>
    <t>Земельный налог с организаций, обладающих земельным участком, расположенным в границах сельских поселений</t>
  </si>
  <si>
    <t xml:space="preserve"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
</t>
  </si>
  <si>
    <t xml:space="preserve"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
</t>
  </si>
  <si>
    <t xml:space="preserve">Субвенции бюджетам сельских поселений на государственную регистрацию актов гражданского состояния
</t>
  </si>
  <si>
    <t>Иные межбюджетные трансферты</t>
  </si>
  <si>
    <t>710 2 02 40000 00 0000 150</t>
  </si>
  <si>
    <t>3.1</t>
  </si>
  <si>
    <t>увеличение остатков средств бюджета</t>
  </si>
  <si>
    <t>3.2</t>
  </si>
  <si>
    <t>уменьшение остатков средств бюджета</t>
  </si>
  <si>
    <t xml:space="preserve">                                                           сельского поселения</t>
  </si>
  <si>
    <t xml:space="preserve">                                           Салдыкельский наслег</t>
  </si>
  <si>
    <t>000 2 18 0000 0000000 000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</si>
  <si>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</si>
  <si>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710 2 18 60010 10 0000 150</t>
  </si>
  <si>
    <t xml:space="preserve"> 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</si>
  <si>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сельского поселения</t>
  </si>
  <si>
    <t>Салдыкельский наслег</t>
  </si>
  <si>
    <t>от "    "                      2025 года</t>
  </si>
  <si>
    <t>Администрация сельского поселения Салдыкельский наслег Ленского района Республики Саха (Якутия)</t>
  </si>
  <si>
    <t>710 2 02 15002 10 0000 150</t>
  </si>
  <si>
    <t>710 1 13 02065 10 0000 130</t>
  </si>
  <si>
    <t>Доходы от оказания платных услуг и компенсации затрат государства</t>
  </si>
  <si>
    <t xml:space="preserve">Доходы, поступающие в порядке возмещения расходов, понесенных в связи с эксплуатацией имущества городских поселений
</t>
  </si>
  <si>
    <t>9950011040</t>
  </si>
  <si>
    <t>9950091012</t>
  </si>
  <si>
    <t>Мероприятия, направленные на поддержку участников, членов семьи участников СВО</t>
  </si>
  <si>
    <t>Расходы в области социального обеспечения населения</t>
  </si>
  <si>
    <t>Социальное обеспечение населения</t>
  </si>
  <si>
    <t>Капитальные вложения в объекты государственной (муниципальной) собственности</t>
  </si>
  <si>
    <t>9950091001</t>
  </si>
  <si>
    <t>Расходы в области массовой информации</t>
  </si>
  <si>
    <t>Другие вопросы в области национальной экономики</t>
  </si>
  <si>
    <t xml:space="preserve">Прогнозируемый объем поступления доходов в бюджет СП Салдыкельский наслег на 2026 год 
</t>
  </si>
  <si>
    <t xml:space="preserve">Прогноз на 2026 год </t>
  </si>
  <si>
    <t xml:space="preserve">  Распределение бюджетных ассигнований по целевым статьям непрограммных направлений деятельности и группам видов расходов, разделам и подразделам классификации расходов бюджета  сельского поселения Салдыкельский наслег на 2026 год </t>
  </si>
  <si>
    <t>Сумма 2026 год</t>
  </si>
  <si>
    <t>Распределение бюджетных ассигнований по разделам, подразделам, целевым статьям и видам расходов классификации расходов бюджета   сельского поселения Салдыкельский наслег на  2026 год</t>
  </si>
  <si>
    <t>Ведомственная структура расходов бюджета сельского поселения Салдыкельский наслег на 2026 год</t>
  </si>
  <si>
    <t>Сумма на 2026 год</t>
  </si>
  <si>
    <t>Объем межбюджетных трансфертов предоставляемых муниципальному району "Ленский район" на 2026 год</t>
  </si>
  <si>
    <t>Источники внутреннего финансирования дефицита бюджета сельского поселения Салдыкельский наслег на 2026 год</t>
  </si>
  <si>
    <t>Органы юстиции</t>
  </si>
  <si>
    <t>КУЛЬТУРА, КИНЕМАТОГРАФИЯ</t>
  </si>
  <si>
    <t>Культура</t>
  </si>
  <si>
    <t>СОЦИАЛЬНАЯ ПОЛИТИКА</t>
  </si>
  <si>
    <t>Пенсионное обеспечение</t>
  </si>
  <si>
    <t xml:space="preserve">                                                              от "      "                               2026 года</t>
  </si>
  <si>
    <t>Приложение 1</t>
  </si>
  <si>
    <t>от "06" февраля 2026 года</t>
  </si>
  <si>
    <t xml:space="preserve">№ 1-1 </t>
  </si>
  <si>
    <t>Приложение 2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</si>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</sst>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 Cyr"/>
      <family val="2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6" fillId="0" borderId="22">
      <alignment horizontal="left" vertical="top" wrapText="1"/>
    </xf>
    <xf numFmtId="0" fontId="1" fillId="0" borderId="0"/>
  </cellStyleXfs>
  <cellXfs count="361">
    <xf numFmtId="0" fontId="0" fillId="0" borderId="0" xfId="0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6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2" borderId="0" xfId="0" applyFont="1" applyFill="1"/>
    <xf numFmtId="4" fontId="4" fillId="0" borderId="0" xfId="0" applyNumberFormat="1" applyFont="1" applyFill="1" applyAlignment="1"/>
    <xf numFmtId="4" fontId="4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 wrapText="1" shrinkToFit="1"/>
    </xf>
    <xf numFmtId="0" fontId="6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/>
    <xf numFmtId="49" fontId="4" fillId="2" borderId="0" xfId="0" applyNumberFormat="1" applyFont="1" applyFill="1" applyAlignment="1">
      <alignment horizontal="center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Fill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Border="1" applyAlignment="1"/>
    <xf numFmtId="0" fontId="8" fillId="0" borderId="0" xfId="0" applyFont="1" applyFill="1" applyAlignment="1"/>
    <xf numFmtId="0" fontId="4" fillId="0" borderId="0" xfId="0" applyFont="1" applyAlignment="1"/>
    <xf numFmtId="0" fontId="8" fillId="0" borderId="0" xfId="0" applyFont="1"/>
    <xf numFmtId="4" fontId="8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4" fillId="3" borderId="4" xfId="0" applyFont="1" applyFill="1" applyBorder="1" applyAlignment="1">
      <alignment horizontal="center" vertical="center" shrinkToFit="1"/>
    </xf>
    <xf numFmtId="4" fontId="6" fillId="3" borderId="1" xfId="0" applyNumberFormat="1" applyFont="1" applyFill="1" applyBorder="1" applyAlignment="1">
      <alignment horizontal="right" vertical="center" shrinkToFit="1"/>
    </xf>
    <xf numFmtId="4" fontId="6" fillId="3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3" borderId="1" xfId="0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3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/>
    </xf>
    <xf numFmtId="4" fontId="4" fillId="3" borderId="7" xfId="0" applyNumberFormat="1" applyFont="1" applyFill="1" applyBorder="1" applyAlignment="1" applyProtection="1">
      <alignment horizontal="right" vertical="center" wrapText="1" shrinkToFit="1"/>
      <protection locked="0"/>
    </xf>
    <xf numFmtId="4" fontId="4" fillId="0" borderId="0" xfId="0" applyNumberFormat="1" applyFont="1"/>
    <xf numFmtId="0" fontId="6" fillId="3" borderId="1" xfId="0" applyFont="1" applyFill="1" applyBorder="1" applyAlignment="1">
      <alignment horizontal="left" vertical="center" shrinkToFit="1"/>
    </xf>
    <xf numFmtId="4" fontId="4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wrapText="1"/>
    </xf>
    <xf numFmtId="49" fontId="4" fillId="3" borderId="1" xfId="0" applyNumberFormat="1" applyFont="1" applyFill="1" applyBorder="1" applyAlignment="1">
      <alignment horizontal="center" wrapText="1" shrinkToFit="1"/>
    </xf>
    <xf numFmtId="0" fontId="4" fillId="3" borderId="1" xfId="0" applyFont="1" applyFill="1" applyBorder="1" applyAlignment="1">
      <alignment horizontal="center" shrinkToFit="1"/>
    </xf>
    <xf numFmtId="0" fontId="6" fillId="0" borderId="1" xfId="0" applyFont="1" applyBorder="1"/>
    <xf numFmtId="0" fontId="6" fillId="0" borderId="1" xfId="0" applyFont="1" applyFill="1" applyBorder="1" applyAlignment="1">
      <alignment horizontal="left" vertical="center" wrapText="1" shrinkToFit="1"/>
    </xf>
    <xf numFmtId="49" fontId="6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shrinkToFit="1"/>
    </xf>
    <xf numFmtId="49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Alignment="1">
      <alignment wrapText="1" shrinkToFit="1"/>
    </xf>
    <xf numFmtId="49" fontId="6" fillId="3" borderId="7" xfId="0" applyNumberFormat="1" applyFont="1" applyFill="1" applyBorder="1" applyAlignment="1">
      <alignment vertical="center" wrapText="1" shrinkToFit="1"/>
    </xf>
    <xf numFmtId="49" fontId="6" fillId="3" borderId="6" xfId="0" applyNumberFormat="1" applyFont="1" applyFill="1" applyBorder="1" applyAlignment="1">
      <alignment horizontal="center" vertical="center" wrapText="1" shrinkToFit="1"/>
    </xf>
    <xf numFmtId="0" fontId="6" fillId="3" borderId="6" xfId="0" applyFont="1" applyFill="1" applyBorder="1" applyAlignment="1">
      <alignment horizontal="center" vertical="center" shrinkToFit="1"/>
    </xf>
    <xf numFmtId="49" fontId="6" fillId="3" borderId="3" xfId="0" applyNumberFormat="1" applyFont="1" applyFill="1" applyBorder="1" applyAlignment="1">
      <alignment vertical="center" wrapText="1" shrinkToFit="1"/>
    </xf>
    <xf numFmtId="0" fontId="6" fillId="3" borderId="3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wrapText="1" shrinkToFit="1"/>
    </xf>
    <xf numFmtId="3" fontId="4" fillId="0" borderId="1" xfId="0" applyNumberFormat="1" applyFont="1" applyBorder="1" applyAlignment="1">
      <alignment horizontal="center"/>
    </xf>
    <xf numFmtId="164" fontId="4" fillId="3" borderId="1" xfId="0" applyNumberFormat="1" applyFont="1" applyFill="1" applyBorder="1" applyAlignment="1">
      <alignment vertical="center" wrapText="1"/>
    </xf>
    <xf numFmtId="4" fontId="4" fillId="3" borderId="1" xfId="0" applyNumberFormat="1" applyFont="1" applyFill="1" applyBorder="1" applyAlignment="1" applyProtection="1">
      <alignment vertical="center" wrapText="1" shrinkToFit="1"/>
      <protection locked="0"/>
    </xf>
    <xf numFmtId="0" fontId="4" fillId="0" borderId="0" xfId="0" applyFont="1" applyFill="1" applyAlignment="1">
      <alignment horizontal="left"/>
    </xf>
    <xf numFmtId="0" fontId="12" fillId="0" borderId="0" xfId="0" applyFont="1" applyFill="1"/>
    <xf numFmtId="0" fontId="4" fillId="0" borderId="0" xfId="0" applyFont="1" applyFill="1" applyAlignment="1">
      <alignment horizontal="right"/>
    </xf>
    <xf numFmtId="4" fontId="11" fillId="0" borderId="0" xfId="0" applyNumberFormat="1" applyFont="1" applyFill="1" applyBorder="1" applyAlignment="1">
      <alignment vertical="center" shrinkToFit="1"/>
    </xf>
    <xf numFmtId="4" fontId="10" fillId="0" borderId="0" xfId="0" applyNumberFormat="1" applyFont="1" applyFill="1" applyBorder="1" applyAlignment="1">
      <alignment vertical="center" shrinkToFit="1"/>
    </xf>
    <xf numFmtId="0" fontId="9" fillId="0" borderId="1" xfId="0" applyFont="1" applyBorder="1" applyAlignment="1">
      <alignment vertical="top" wrapText="1"/>
    </xf>
    <xf numFmtId="49" fontId="4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top" wrapText="1"/>
    </xf>
    <xf numFmtId="49" fontId="4" fillId="0" borderId="1" xfId="0" applyNumberFormat="1" applyFont="1" applyBorder="1"/>
    <xf numFmtId="0" fontId="4" fillId="0" borderId="1" xfId="0" applyFont="1" applyBorder="1"/>
    <xf numFmtId="4" fontId="6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 shrinkToFit="1"/>
    </xf>
    <xf numFmtId="0" fontId="4" fillId="0" borderId="9" xfId="0" applyFont="1" applyBorder="1" applyAlignment="1">
      <alignment horizontal="left" vertical="top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top" wrapText="1" shrinkToFit="1"/>
    </xf>
    <xf numFmtId="0" fontId="13" fillId="5" borderId="1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6" fillId="3" borderId="1" xfId="0" applyFont="1" applyFill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 shrinkToFit="1"/>
    </xf>
    <xf numFmtId="49" fontId="3" fillId="3" borderId="2" xfId="0" applyNumberFormat="1" applyFont="1" applyFill="1" applyBorder="1" applyAlignment="1">
      <alignment vertical="top" shrinkToFit="1"/>
    </xf>
    <xf numFmtId="0" fontId="4" fillId="0" borderId="1" xfId="0" applyNumberFormat="1" applyFont="1" applyFill="1" applyBorder="1" applyAlignment="1">
      <alignment horizontal="left" vertical="top" wrapText="1" shrinkToFi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 shrinkToFit="1"/>
    </xf>
    <xf numFmtId="0" fontId="4" fillId="0" borderId="9" xfId="0" applyFont="1" applyBorder="1" applyAlignment="1">
      <alignment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9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vertical="center"/>
    </xf>
    <xf numFmtId="0" fontId="4" fillId="0" borderId="9" xfId="0" applyFont="1" applyBorder="1" applyAlignment="1">
      <alignment horizontal="justify" vertical="center" wrapText="1" shrinkToFi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4" fontId="4" fillId="0" borderId="1" xfId="0" applyNumberFormat="1" applyFont="1" applyFill="1" applyBorder="1"/>
    <xf numFmtId="0" fontId="6" fillId="0" borderId="1" xfId="0" applyFont="1" applyBorder="1" applyAlignment="1">
      <alignment horizontal="justify" vertical="top" wrapText="1"/>
    </xf>
    <xf numFmtId="4" fontId="6" fillId="0" borderId="1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0" xfId="0" applyNumberFormat="1" applyFont="1"/>
    <xf numFmtId="0" fontId="4" fillId="0" borderId="1" xfId="0" applyFont="1" applyFill="1" applyBorder="1" applyAlignment="1">
      <alignment horizontal="left" vertical="top" wrapText="1" shrinkToFit="1"/>
    </xf>
    <xf numFmtId="0" fontId="6" fillId="0" borderId="1" xfId="0" applyFont="1" applyFill="1" applyBorder="1" applyAlignment="1">
      <alignment horizontal="left" vertical="top" wrapText="1" shrinkToFit="1"/>
    </xf>
    <xf numFmtId="0" fontId="6" fillId="0" borderId="1" xfId="0" applyFont="1" applyBorder="1" applyAlignment="1">
      <alignment vertical="top"/>
    </xf>
    <xf numFmtId="49" fontId="6" fillId="3" borderId="3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 shrinkToFit="1"/>
    </xf>
    <xf numFmtId="164" fontId="4" fillId="0" borderId="1" xfId="0" applyNumberFormat="1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" fontId="14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shrinkToFit="1"/>
    </xf>
    <xf numFmtId="0" fontId="4" fillId="3" borderId="3" xfId="0" applyFont="1" applyFill="1" applyBorder="1" applyAlignment="1">
      <alignment horizontal="center" shrinkToFit="1"/>
    </xf>
    <xf numFmtId="0" fontId="4" fillId="3" borderId="1" xfId="0" applyFont="1" applyFill="1" applyBorder="1" applyAlignment="1">
      <alignment horizontal="center" wrapText="1"/>
    </xf>
    <xf numFmtId="4" fontId="6" fillId="0" borderId="1" xfId="0" applyNumberFormat="1" applyFont="1" applyBorder="1"/>
    <xf numFmtId="49" fontId="4" fillId="0" borderId="1" xfId="0" applyNumberFormat="1" applyFont="1" applyBorder="1" applyAlignment="1">
      <alignment vertical="top" wrapText="1"/>
    </xf>
    <xf numFmtId="0" fontId="6" fillId="0" borderId="0" xfId="0" applyFont="1" applyFill="1" applyBorder="1" applyAlignment="1">
      <alignment horizontal="left" vertical="center" wrapText="1" shrinkToFi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3" borderId="6" xfId="0" applyFont="1" applyFill="1" applyBorder="1" applyAlignment="1">
      <alignment horizontal="center" shrinkToFit="1"/>
    </xf>
    <xf numFmtId="0" fontId="6" fillId="3" borderId="3" xfId="0" applyFont="1" applyFill="1" applyBorder="1" applyAlignment="1">
      <alignment horizontal="center" shrinkToFit="1"/>
    </xf>
    <xf numFmtId="0" fontId="4" fillId="0" borderId="0" xfId="0" applyFont="1" applyAlignment="1">
      <alignment horizontal="right" wrapText="1"/>
    </xf>
    <xf numFmtId="0" fontId="4" fillId="3" borderId="1" xfId="0" applyFont="1" applyFill="1" applyBorder="1" applyAlignment="1">
      <alignment horizontal="right" shrinkToFit="1"/>
    </xf>
    <xf numFmtId="4" fontId="6" fillId="0" borderId="1" xfId="0" applyNumberFormat="1" applyFont="1" applyFill="1" applyBorder="1" applyAlignment="1">
      <alignment horizontal="right" shrinkToFit="1"/>
    </xf>
    <xf numFmtId="49" fontId="4" fillId="0" borderId="1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 wrapText="1"/>
    </xf>
    <xf numFmtId="0" fontId="6" fillId="3" borderId="7" xfId="0" applyFont="1" applyFill="1" applyBorder="1" applyAlignment="1">
      <alignment shrinkToFit="1"/>
    </xf>
    <xf numFmtId="0" fontId="6" fillId="3" borderId="6" xfId="0" applyFont="1" applyFill="1" applyBorder="1" applyAlignment="1">
      <alignment shrinkToFit="1"/>
    </xf>
    <xf numFmtId="0" fontId="6" fillId="3" borderId="3" xfId="0" applyFont="1" applyFill="1" applyBorder="1" applyAlignment="1">
      <alignment shrinkToFit="1"/>
    </xf>
    <xf numFmtId="4" fontId="6" fillId="0" borderId="1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shrinkToFit="1"/>
    </xf>
    <xf numFmtId="0" fontId="4" fillId="3" borderId="6" xfId="0" applyFont="1" applyFill="1" applyBorder="1" applyAlignment="1">
      <alignment horizontal="center" shrinkToFit="1"/>
    </xf>
    <xf numFmtId="0" fontId="6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wrapText="1"/>
    </xf>
    <xf numFmtId="49" fontId="6" fillId="0" borderId="1" xfId="0" applyNumberFormat="1" applyFont="1" applyBorder="1" applyAlignment="1"/>
    <xf numFmtId="49" fontId="4" fillId="0" borderId="1" xfId="0" applyNumberFormat="1" applyFont="1" applyBorder="1" applyAlignment="1"/>
    <xf numFmtId="4" fontId="6" fillId="0" borderId="1" xfId="0" applyNumberFormat="1" applyFont="1" applyFill="1" applyBorder="1" applyAlignment="1">
      <alignment shrinkToFit="1"/>
    </xf>
    <xf numFmtId="4" fontId="4" fillId="0" borderId="1" xfId="0" applyNumberFormat="1" applyFont="1" applyFill="1" applyBorder="1" applyAlignment="1">
      <alignment shrinkToFit="1"/>
    </xf>
    <xf numFmtId="4" fontId="6" fillId="0" borderId="1" xfId="0" applyNumberFormat="1" applyFont="1" applyBorder="1" applyAlignment="1"/>
    <xf numFmtId="4" fontId="4" fillId="0" borderId="1" xfId="0" applyNumberFormat="1" applyFont="1" applyBorder="1" applyAlignment="1"/>
    <xf numFmtId="4" fontId="6" fillId="0" borderId="1" xfId="0" applyNumberFormat="1" applyFont="1" applyFill="1" applyBorder="1" applyAlignment="1">
      <alignment wrapText="1"/>
    </xf>
    <xf numFmtId="4" fontId="4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4" fontId="4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3" borderId="1" xfId="0" applyFont="1" applyFill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4" fontId="4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3" borderId="0" xfId="0" applyFont="1" applyFill="1" applyAlignment="1">
      <alignment horizontal="right" wrapText="1"/>
    </xf>
    <xf numFmtId="49" fontId="4" fillId="3" borderId="1" xfId="0" applyNumberFormat="1" applyFont="1" applyFill="1" applyBorder="1" applyAlignment="1">
      <alignment horizontal="right" wrapText="1" shrinkToFit="1"/>
    </xf>
    <xf numFmtId="0" fontId="6" fillId="3" borderId="1" xfId="0" applyFont="1" applyFill="1" applyBorder="1" applyAlignment="1">
      <alignment vertical="top" wrapText="1"/>
    </xf>
    <xf numFmtId="49" fontId="4" fillId="0" borderId="1" xfId="0" applyNumberFormat="1" applyFont="1" applyBorder="1" applyAlignment="1">
      <alignment vertical="top"/>
    </xf>
    <xf numFmtId="0" fontId="6" fillId="3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 shrinkToFit="1"/>
    </xf>
    <xf numFmtId="0" fontId="4" fillId="3" borderId="0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top" wrapText="1" shrinkToFit="1"/>
    </xf>
    <xf numFmtId="0" fontId="4" fillId="0" borderId="1" xfId="0" applyFont="1" applyBorder="1" applyAlignment="1">
      <alignment vertical="top"/>
    </xf>
    <xf numFmtId="0" fontId="4" fillId="3" borderId="1" xfId="0" applyFont="1" applyFill="1" applyBorder="1" applyAlignment="1">
      <alignment horizontal="center" wrapText="1" shrinkToFit="1"/>
    </xf>
    <xf numFmtId="0" fontId="6" fillId="3" borderId="6" xfId="0" applyFont="1" applyFill="1" applyBorder="1" applyAlignment="1">
      <alignment horizontal="center" vertical="top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justify" vertical="top" wrapText="1"/>
    </xf>
    <xf numFmtId="49" fontId="4" fillId="0" borderId="9" xfId="0" applyNumberFormat="1" applyFont="1" applyBorder="1" applyAlignment="1">
      <alignment horizontal="right"/>
    </xf>
    <xf numFmtId="4" fontId="9" fillId="3" borderId="1" xfId="0" applyNumberFormat="1" applyFont="1" applyFill="1" applyBorder="1" applyAlignment="1">
      <alignment horizontal="center" vertical="center" shrinkToFit="1"/>
    </xf>
    <xf numFmtId="0" fontId="17" fillId="0" borderId="22" xfId="2" applyNumberFormat="1" applyFont="1" applyProtection="1">
      <alignment horizontal="left" vertical="top" wrapText="1"/>
    </xf>
    <xf numFmtId="49" fontId="9" fillId="3" borderId="5" xfId="0" applyNumberFormat="1" applyFont="1" applyFill="1" applyBorder="1" applyAlignment="1">
      <alignment horizontal="center" vertical="center" shrinkToFit="1"/>
    </xf>
    <xf numFmtId="49" fontId="9" fillId="3" borderId="1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right" shrinkToFit="1"/>
    </xf>
    <xf numFmtId="0" fontId="4" fillId="0" borderId="1" xfId="0" applyFont="1" applyBorder="1" applyAlignment="1">
      <alignment horizontal="right"/>
    </xf>
    <xf numFmtId="0" fontId="6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right" wrapText="1"/>
    </xf>
    <xf numFmtId="0" fontId="6" fillId="0" borderId="0" xfId="0" applyFont="1" applyAlignment="1">
      <alignment wrapText="1"/>
    </xf>
    <xf numFmtId="4" fontId="4" fillId="0" borderId="0" xfId="0" applyNumberFormat="1" applyFont="1" applyFill="1" applyAlignment="1">
      <alignment horizontal="right" vertical="center"/>
    </xf>
    <xf numFmtId="0" fontId="17" fillId="0" borderId="22" xfId="2" applyNumberFormat="1" applyFont="1" applyFill="1" applyProtection="1">
      <alignment horizontal="left" vertical="top" wrapText="1"/>
    </xf>
    <xf numFmtId="0" fontId="10" fillId="0" borderId="1" xfId="3" applyFont="1" applyFill="1" applyBorder="1" applyAlignment="1">
      <alignment horizontal="justify" vertical="top" wrapText="1"/>
    </xf>
    <xf numFmtId="0" fontId="8" fillId="3" borderId="1" xfId="0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left" vertical="top" wrapText="1"/>
    </xf>
    <xf numFmtId="4" fontId="8" fillId="3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12" fillId="0" borderId="0" xfId="0" applyFont="1" applyAlignment="1">
      <alignment wrapText="1"/>
    </xf>
    <xf numFmtId="49" fontId="8" fillId="0" borderId="1" xfId="3" applyNumberFormat="1" applyFont="1" applyFill="1" applyBorder="1" applyAlignment="1">
      <alignment horizontal="center" vertical="top" shrinkToFit="1"/>
    </xf>
    <xf numFmtId="0" fontId="8" fillId="0" borderId="1" xfId="3" applyFont="1" applyFill="1" applyBorder="1" applyAlignment="1">
      <alignment horizontal="left" vertical="top" wrapText="1"/>
    </xf>
    <xf numFmtId="4" fontId="12" fillId="0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top" wrapText="1" shrinkToFi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top" wrapText="1"/>
    </xf>
    <xf numFmtId="4" fontId="6" fillId="0" borderId="1" xfId="0" applyNumberFormat="1" applyFont="1" applyBorder="1" applyAlignment="1">
      <alignment horizontal="right" wrapText="1"/>
    </xf>
    <xf numFmtId="0" fontId="6" fillId="0" borderId="8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49" fontId="6" fillId="0" borderId="8" xfId="0" applyNumberFormat="1" applyFont="1" applyFill="1" applyBorder="1" applyAlignment="1">
      <alignment horizontal="right" shrinkToFit="1"/>
    </xf>
    <xf numFmtId="49" fontId="4" fillId="0" borderId="8" xfId="0" applyNumberFormat="1" applyFont="1" applyFill="1" applyBorder="1" applyAlignment="1">
      <alignment horizontal="right" shrinkToFit="1"/>
    </xf>
    <xf numFmtId="49" fontId="6" fillId="0" borderId="1" xfId="0" applyNumberFormat="1" applyFont="1" applyFill="1" applyBorder="1" applyAlignment="1">
      <alignment horizontal="right" shrinkToFit="1"/>
    </xf>
    <xf numFmtId="49" fontId="4" fillId="0" borderId="1" xfId="0" applyNumberFormat="1" applyFont="1" applyFill="1" applyBorder="1" applyAlignment="1">
      <alignment horizontal="right" shrinkToFit="1"/>
    </xf>
    <xf numFmtId="0" fontId="6" fillId="3" borderId="7" xfId="0" applyFont="1" applyFill="1" applyBorder="1" applyAlignment="1">
      <alignment horizontal="center" vertical="center" shrinkToFit="1"/>
    </xf>
    <xf numFmtId="49" fontId="6" fillId="3" borderId="7" xfId="0" applyNumberFormat="1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8" xfId="0" applyFont="1" applyFill="1" applyBorder="1" applyAlignment="1">
      <alignment vertical="top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7" fillId="0" borderId="9" xfId="0" applyFont="1" applyFill="1" applyBorder="1"/>
    <xf numFmtId="0" fontId="6" fillId="0" borderId="0" xfId="0" applyFont="1" applyFill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/>
    <xf numFmtId="0" fontId="7" fillId="0" borderId="12" xfId="0" applyFont="1" applyFill="1" applyBorder="1"/>
    <xf numFmtId="0" fontId="7" fillId="0" borderId="13" xfId="0" applyFont="1" applyFill="1" applyBorder="1"/>
    <xf numFmtId="0" fontId="7" fillId="0" borderId="14" xfId="0" applyFont="1" applyFill="1" applyBorder="1"/>
    <xf numFmtId="0" fontId="7" fillId="0" borderId="15" xfId="0" applyFont="1" applyFill="1" applyBorder="1"/>
    <xf numFmtId="0" fontId="6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/>
    <xf numFmtId="0" fontId="7" fillId="0" borderId="3" xfId="0" applyFont="1" applyFill="1" applyBorder="1"/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 shrinkToFit="1"/>
    </xf>
    <xf numFmtId="4" fontId="4" fillId="0" borderId="0" xfId="0" applyNumberFormat="1" applyFont="1" applyFill="1" applyAlignment="1">
      <alignment horizontal="right"/>
    </xf>
    <xf numFmtId="49" fontId="6" fillId="3" borderId="4" xfId="0" applyNumberFormat="1" applyFont="1" applyFill="1" applyBorder="1" applyAlignment="1">
      <alignment horizontal="center" vertical="center" wrapText="1" shrinkToFit="1"/>
    </xf>
    <xf numFmtId="49" fontId="6" fillId="3" borderId="16" xfId="0" applyNumberFormat="1" applyFont="1" applyFill="1" applyBorder="1" applyAlignment="1">
      <alignment horizontal="center" vertical="center" wrapText="1" shrinkToFit="1"/>
    </xf>
    <xf numFmtId="49" fontId="6" fillId="3" borderId="17" xfId="0" applyNumberFormat="1" applyFont="1" applyFill="1" applyBorder="1" applyAlignment="1">
      <alignment horizontal="center" vertical="center" wrapText="1" shrinkToFi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 shrinkToFit="1"/>
    </xf>
    <xf numFmtId="49" fontId="4" fillId="3" borderId="3" xfId="0" applyNumberFormat="1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right"/>
    </xf>
    <xf numFmtId="49" fontId="4" fillId="0" borderId="0" xfId="0" applyNumberFormat="1" applyFont="1" applyFill="1" applyAlignment="1">
      <alignment horizontal="right"/>
    </xf>
    <xf numFmtId="4" fontId="4" fillId="0" borderId="0" xfId="0" applyNumberFormat="1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4" fontId="4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0" fontId="4" fillId="4" borderId="2" xfId="0" applyFont="1" applyFill="1" applyBorder="1" applyAlignment="1">
      <alignment horizontal="left" vertical="top" wrapText="1"/>
    </xf>
    <xf numFmtId="0" fontId="4" fillId="4" borderId="18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 wrapText="1"/>
    </xf>
    <xf numFmtId="164" fontId="9" fillId="4" borderId="1" xfId="0" applyNumberFormat="1" applyFont="1" applyFill="1" applyBorder="1" applyAlignment="1">
      <alignment horizontal="left" wrapText="1" shrinkToFit="1"/>
    </xf>
    <xf numFmtId="0" fontId="4" fillId="4" borderId="2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4" fontId="4" fillId="0" borderId="0" xfId="0" applyNumberFormat="1" applyFont="1" applyFill="1" applyAlignment="1">
      <alignment horizontal="left"/>
    </xf>
    <xf numFmtId="4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4">
    <cellStyle name="xl44" xfId="2"/>
    <cellStyle name="Обычный" xfId="0" builtinId="0"/>
    <cellStyle name="Обычный 10" xfId="3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zoomScale="80" zoomScaleNormal="80" workbookViewId="0">
      <selection activeCell="B53" sqref="B53"/>
    </sheetView>
  </sheetViews>
  <sheetFormatPr defaultColWidth="9.140625" defaultRowHeight="15.75" x14ac:dyDescent="0.25"/>
  <cols>
    <col min="1" max="1" width="31.5703125" style="2" customWidth="1"/>
    <col min="2" max="2" width="61.42578125" style="3" customWidth="1"/>
    <col min="3" max="3" width="8.7109375" style="3" customWidth="1"/>
    <col min="4" max="4" width="6" style="3" customWidth="1"/>
    <col min="5" max="5" width="2.140625" style="3" customWidth="1"/>
    <col min="6" max="16384" width="9.140625" style="3"/>
  </cols>
  <sheetData>
    <row r="1" spans="1:5" x14ac:dyDescent="0.25">
      <c r="B1" s="32"/>
      <c r="C1" s="32" t="s">
        <v>303</v>
      </c>
    </row>
    <row r="2" spans="1:5" x14ac:dyDescent="0.25">
      <c r="B2" s="32"/>
      <c r="C2" s="32" t="s">
        <v>304</v>
      </c>
    </row>
    <row r="3" spans="1:5" x14ac:dyDescent="0.25">
      <c r="B3" s="32"/>
      <c r="C3" s="32" t="s">
        <v>60</v>
      </c>
    </row>
    <row r="4" spans="1:5" x14ac:dyDescent="0.25">
      <c r="B4" s="32"/>
      <c r="C4" s="32" t="s">
        <v>21</v>
      </c>
    </row>
    <row r="5" spans="1:5" x14ac:dyDescent="0.25">
      <c r="B5" s="32"/>
      <c r="C5" s="32" t="s">
        <v>243</v>
      </c>
    </row>
    <row r="6" spans="1:5" x14ac:dyDescent="0.25">
      <c r="B6" s="32"/>
      <c r="C6" s="14" t="s">
        <v>344</v>
      </c>
    </row>
    <row r="7" spans="1:5" x14ac:dyDescent="0.25">
      <c r="B7" s="32"/>
      <c r="C7" s="14" t="s">
        <v>343</v>
      </c>
    </row>
    <row r="8" spans="1:5" x14ac:dyDescent="0.25">
      <c r="B8" s="32"/>
      <c r="C8" s="32"/>
    </row>
    <row r="9" spans="1:5" x14ac:dyDescent="0.25">
      <c r="A9" s="120"/>
    </row>
    <row r="10" spans="1:5" x14ac:dyDescent="0.25">
      <c r="A10" s="120"/>
    </row>
    <row r="11" spans="1:5" x14ac:dyDescent="0.25">
      <c r="A11" s="303" t="s">
        <v>249</v>
      </c>
      <c r="B11" s="303"/>
      <c r="C11" s="303"/>
      <c r="D11" s="303"/>
      <c r="E11" s="303"/>
    </row>
    <row r="12" spans="1:5" x14ac:dyDescent="0.25">
      <c r="A12" s="303" t="s">
        <v>338</v>
      </c>
      <c r="B12" s="303"/>
      <c r="C12" s="303"/>
      <c r="D12" s="303"/>
      <c r="E12" s="303"/>
    </row>
    <row r="13" spans="1:5" x14ac:dyDescent="0.25">
      <c r="A13" s="28"/>
      <c r="B13" s="28"/>
      <c r="C13" s="28"/>
    </row>
    <row r="14" spans="1:5" ht="15.75" customHeight="1" x14ac:dyDescent="0.25">
      <c r="A14" s="304" t="s">
        <v>250</v>
      </c>
      <c r="B14" s="304" t="s">
        <v>251</v>
      </c>
      <c r="C14" s="305" t="s">
        <v>252</v>
      </c>
      <c r="D14" s="306"/>
      <c r="E14" s="307"/>
    </row>
    <row r="15" spans="1:5" x14ac:dyDescent="0.25">
      <c r="A15" s="304"/>
      <c r="B15" s="304"/>
      <c r="C15" s="308"/>
      <c r="D15" s="309"/>
      <c r="E15" s="310"/>
    </row>
    <row r="16" spans="1:5" x14ac:dyDescent="0.25">
      <c r="A16" s="121" t="s">
        <v>69</v>
      </c>
      <c r="B16" s="122" t="s">
        <v>253</v>
      </c>
      <c r="C16" s="297"/>
      <c r="D16" s="298"/>
      <c r="E16" s="299"/>
    </row>
    <row r="17" spans="1:5" hidden="1" x14ac:dyDescent="0.25">
      <c r="A17" s="121" t="s">
        <v>254</v>
      </c>
      <c r="B17" s="124" t="s">
        <v>34</v>
      </c>
      <c r="C17" s="6"/>
      <c r="D17" s="6"/>
      <c r="E17" s="6"/>
    </row>
    <row r="18" spans="1:5" hidden="1" x14ac:dyDescent="0.25">
      <c r="A18" s="5" t="s">
        <v>70</v>
      </c>
      <c r="B18" s="125" t="s">
        <v>34</v>
      </c>
      <c r="C18" s="6">
        <v>10</v>
      </c>
      <c r="D18" s="6">
        <v>10</v>
      </c>
      <c r="E18" s="6">
        <v>10</v>
      </c>
    </row>
    <row r="19" spans="1:5" hidden="1" x14ac:dyDescent="0.25">
      <c r="A19" s="121" t="s">
        <v>71</v>
      </c>
      <c r="B19" s="124" t="s">
        <v>255</v>
      </c>
      <c r="C19" s="123"/>
      <c r="D19" s="123"/>
      <c r="E19" s="123"/>
    </row>
    <row r="20" spans="1:5" hidden="1" x14ac:dyDescent="0.25">
      <c r="A20" s="126" t="s">
        <v>63</v>
      </c>
      <c r="B20" s="127" t="s">
        <v>256</v>
      </c>
      <c r="C20" s="6">
        <v>50</v>
      </c>
      <c r="D20" s="6">
        <v>50</v>
      </c>
      <c r="E20" s="6">
        <v>50</v>
      </c>
    </row>
    <row r="21" spans="1:5" ht="31.5" hidden="1" x14ac:dyDescent="0.25">
      <c r="A21" s="126" t="s">
        <v>257</v>
      </c>
      <c r="B21" s="127" t="s">
        <v>258</v>
      </c>
      <c r="C21" s="6">
        <v>30</v>
      </c>
      <c r="D21" s="6">
        <v>30</v>
      </c>
      <c r="E21" s="6">
        <v>30</v>
      </c>
    </row>
    <row r="22" spans="1:5" hidden="1" x14ac:dyDescent="0.25">
      <c r="A22" s="121" t="s">
        <v>72</v>
      </c>
      <c r="B22" s="124" t="s">
        <v>35</v>
      </c>
      <c r="C22" s="123"/>
      <c r="D22" s="123"/>
      <c r="E22" s="123"/>
    </row>
    <row r="23" spans="1:5" ht="47.25" hidden="1" x14ac:dyDescent="0.25">
      <c r="A23" s="5" t="s">
        <v>73</v>
      </c>
      <c r="B23" s="125" t="s">
        <v>94</v>
      </c>
      <c r="C23" s="6">
        <v>100</v>
      </c>
      <c r="D23" s="6">
        <v>100</v>
      </c>
      <c r="E23" s="6">
        <v>100</v>
      </c>
    </row>
    <row r="24" spans="1:5" hidden="1" x14ac:dyDescent="0.25">
      <c r="A24" s="121" t="s">
        <v>259</v>
      </c>
      <c r="B24" s="124" t="s">
        <v>260</v>
      </c>
      <c r="C24" s="123"/>
      <c r="D24" s="123"/>
      <c r="E24" s="123"/>
    </row>
    <row r="25" spans="1:5" ht="47.25" hidden="1" x14ac:dyDescent="0.25">
      <c r="A25" s="5" t="s">
        <v>95</v>
      </c>
      <c r="B25" s="125" t="s">
        <v>261</v>
      </c>
      <c r="C25" s="6">
        <v>100</v>
      </c>
      <c r="D25" s="6">
        <v>100</v>
      </c>
      <c r="E25" s="6">
        <v>100</v>
      </c>
    </row>
    <row r="26" spans="1:5" ht="63" hidden="1" x14ac:dyDescent="0.25">
      <c r="A26" s="5" t="s">
        <v>96</v>
      </c>
      <c r="B26" s="125" t="s">
        <v>262</v>
      </c>
      <c r="C26" s="6">
        <v>100</v>
      </c>
      <c r="D26" s="6">
        <v>100</v>
      </c>
      <c r="E26" s="6">
        <v>100</v>
      </c>
    </row>
    <row r="27" spans="1:5" hidden="1" x14ac:dyDescent="0.25">
      <c r="A27" s="121" t="s">
        <v>263</v>
      </c>
      <c r="B27" s="124" t="s">
        <v>264</v>
      </c>
      <c r="C27" s="6"/>
      <c r="D27" s="6"/>
      <c r="E27" s="6"/>
    </row>
    <row r="28" spans="1:5" ht="78.75" hidden="1" x14ac:dyDescent="0.25">
      <c r="A28" s="5" t="s">
        <v>265</v>
      </c>
      <c r="B28" s="125" t="s">
        <v>30</v>
      </c>
      <c r="C28" s="6">
        <v>100</v>
      </c>
      <c r="D28" s="6">
        <v>100</v>
      </c>
      <c r="E28" s="6">
        <v>100</v>
      </c>
    </row>
    <row r="29" spans="1:5" ht="110.25" hidden="1" x14ac:dyDescent="0.25">
      <c r="A29" s="5" t="s">
        <v>266</v>
      </c>
      <c r="B29" s="128" t="s">
        <v>267</v>
      </c>
      <c r="C29" s="6">
        <v>100</v>
      </c>
      <c r="D29" s="6">
        <v>100</v>
      </c>
      <c r="E29" s="6">
        <v>100</v>
      </c>
    </row>
    <row r="30" spans="1:5" ht="47.25" hidden="1" x14ac:dyDescent="0.25">
      <c r="A30" s="5" t="s">
        <v>268</v>
      </c>
      <c r="B30" s="129" t="s">
        <v>269</v>
      </c>
      <c r="C30" s="6">
        <v>100</v>
      </c>
      <c r="D30" s="6">
        <v>100</v>
      </c>
      <c r="E30" s="6">
        <v>100</v>
      </c>
    </row>
    <row r="31" spans="1:5" s="8" customFormat="1" ht="31.5" x14ac:dyDescent="0.25">
      <c r="A31" s="121" t="s">
        <v>270</v>
      </c>
      <c r="B31" s="130" t="s">
        <v>271</v>
      </c>
      <c r="C31" s="297"/>
      <c r="D31" s="298"/>
      <c r="E31" s="299"/>
    </row>
    <row r="32" spans="1:5" ht="33.75" customHeight="1" x14ac:dyDescent="0.25">
      <c r="A32" s="131" t="s">
        <v>272</v>
      </c>
      <c r="B32" s="218" t="s">
        <v>98</v>
      </c>
      <c r="C32" s="300">
        <v>100</v>
      </c>
      <c r="D32" s="301"/>
      <c r="E32" s="302"/>
    </row>
    <row r="33" spans="1:5" hidden="1" x14ac:dyDescent="0.25">
      <c r="A33" s="5" t="s">
        <v>273</v>
      </c>
      <c r="B33" s="129"/>
      <c r="C33" s="6"/>
      <c r="D33" s="6"/>
      <c r="E33" s="6"/>
    </row>
    <row r="34" spans="1:5" s="8" customFormat="1" ht="47.25" hidden="1" x14ac:dyDescent="0.25">
      <c r="A34" s="126" t="s">
        <v>274</v>
      </c>
      <c r="B34" s="125" t="s">
        <v>103</v>
      </c>
      <c r="C34" s="9">
        <v>100</v>
      </c>
      <c r="D34" s="6">
        <v>100</v>
      </c>
      <c r="E34" s="6">
        <v>100</v>
      </c>
    </row>
    <row r="35" spans="1:5" ht="31.5" hidden="1" x14ac:dyDescent="0.25">
      <c r="A35" s="126" t="s">
        <v>275</v>
      </c>
      <c r="B35" s="132" t="s">
        <v>276</v>
      </c>
      <c r="C35" s="9">
        <v>100</v>
      </c>
      <c r="D35" s="9">
        <v>100</v>
      </c>
      <c r="E35" s="9">
        <v>100</v>
      </c>
    </row>
    <row r="36" spans="1:5" ht="31.5" hidden="1" x14ac:dyDescent="0.25">
      <c r="A36" s="121" t="s">
        <v>277</v>
      </c>
      <c r="B36" s="130" t="s">
        <v>278</v>
      </c>
      <c r="C36" s="123"/>
      <c r="D36" s="87"/>
      <c r="E36" s="87"/>
    </row>
    <row r="37" spans="1:5" ht="110.25" hidden="1" x14ac:dyDescent="0.25">
      <c r="A37" s="133" t="s">
        <v>279</v>
      </c>
      <c r="B37" s="132" t="s">
        <v>280</v>
      </c>
      <c r="C37" s="6">
        <v>100</v>
      </c>
      <c r="D37" s="9">
        <v>100</v>
      </c>
      <c r="E37" s="9">
        <v>100</v>
      </c>
    </row>
    <row r="38" spans="1:5" hidden="1" x14ac:dyDescent="0.25">
      <c r="A38" s="121" t="s">
        <v>281</v>
      </c>
      <c r="B38" s="134" t="s">
        <v>282</v>
      </c>
      <c r="C38" s="135"/>
      <c r="D38" s="6"/>
      <c r="E38" s="6"/>
    </row>
    <row r="39" spans="1:5" ht="31.5" hidden="1" x14ac:dyDescent="0.25">
      <c r="A39" s="126" t="s">
        <v>283</v>
      </c>
      <c r="B39" s="127" t="s">
        <v>284</v>
      </c>
      <c r="C39" s="6">
        <v>100</v>
      </c>
      <c r="D39" s="6">
        <v>100</v>
      </c>
      <c r="E39" s="6">
        <v>100</v>
      </c>
    </row>
    <row r="40" spans="1:5" ht="63" hidden="1" x14ac:dyDescent="0.25">
      <c r="A40" s="126" t="s">
        <v>285</v>
      </c>
      <c r="B40" s="127" t="s">
        <v>286</v>
      </c>
      <c r="C40" s="6">
        <v>100</v>
      </c>
      <c r="D40" s="6">
        <v>100</v>
      </c>
      <c r="E40" s="6">
        <v>100</v>
      </c>
    </row>
    <row r="41" spans="1:5" ht="78.75" hidden="1" x14ac:dyDescent="0.25">
      <c r="A41" s="126" t="s">
        <v>287</v>
      </c>
      <c r="B41" s="127" t="s">
        <v>288</v>
      </c>
      <c r="C41" s="6">
        <v>100</v>
      </c>
      <c r="D41" s="6">
        <v>100</v>
      </c>
      <c r="E41" s="6">
        <v>100</v>
      </c>
    </row>
    <row r="42" spans="1:5" ht="63" hidden="1" x14ac:dyDescent="0.25">
      <c r="A42" s="126" t="s">
        <v>289</v>
      </c>
      <c r="B42" s="127" t="s">
        <v>290</v>
      </c>
      <c r="C42" s="6">
        <v>100</v>
      </c>
      <c r="D42" s="6">
        <v>100</v>
      </c>
      <c r="E42" s="6">
        <v>100</v>
      </c>
    </row>
    <row r="43" spans="1:5" ht="94.5" hidden="1" x14ac:dyDescent="0.25">
      <c r="A43" s="126" t="s">
        <v>291</v>
      </c>
      <c r="B43" s="136" t="s">
        <v>99</v>
      </c>
      <c r="C43" s="6">
        <v>100</v>
      </c>
      <c r="D43" s="6">
        <v>100</v>
      </c>
      <c r="E43" s="6">
        <v>100</v>
      </c>
    </row>
    <row r="44" spans="1:5" ht="94.5" hidden="1" x14ac:dyDescent="0.25">
      <c r="A44" s="126" t="s">
        <v>292</v>
      </c>
      <c r="B44" s="136" t="s">
        <v>293</v>
      </c>
      <c r="C44" s="6">
        <v>100</v>
      </c>
      <c r="D44" s="6">
        <v>100</v>
      </c>
      <c r="E44" s="6">
        <v>100</v>
      </c>
    </row>
    <row r="45" spans="1:5" ht="78.75" hidden="1" x14ac:dyDescent="0.25">
      <c r="A45" s="126" t="s">
        <v>294</v>
      </c>
      <c r="B45" s="136" t="s">
        <v>295</v>
      </c>
      <c r="C45" s="6">
        <v>100</v>
      </c>
      <c r="D45" s="6">
        <v>100</v>
      </c>
      <c r="E45" s="6">
        <v>100</v>
      </c>
    </row>
    <row r="46" spans="1:5" ht="63" hidden="1" x14ac:dyDescent="0.25">
      <c r="A46" s="126" t="s">
        <v>296</v>
      </c>
      <c r="B46" s="136" t="s">
        <v>297</v>
      </c>
      <c r="C46" s="6">
        <v>100</v>
      </c>
      <c r="D46" s="6">
        <v>100</v>
      </c>
      <c r="E46" s="6">
        <v>100</v>
      </c>
    </row>
    <row r="47" spans="1:5" hidden="1" x14ac:dyDescent="0.25">
      <c r="A47" s="121" t="s">
        <v>298</v>
      </c>
      <c r="B47" s="137" t="s">
        <v>299</v>
      </c>
      <c r="C47" s="6"/>
      <c r="D47" s="87"/>
      <c r="E47" s="87"/>
    </row>
    <row r="48" spans="1:5" ht="31.5" hidden="1" x14ac:dyDescent="0.25">
      <c r="A48" s="126" t="s">
        <v>300</v>
      </c>
      <c r="B48" s="138" t="s">
        <v>104</v>
      </c>
      <c r="C48" s="6">
        <v>100</v>
      </c>
      <c r="D48" s="6">
        <v>100</v>
      </c>
      <c r="E48" s="6">
        <v>100</v>
      </c>
    </row>
    <row r="49" spans="1:5" ht="31.5" hidden="1" x14ac:dyDescent="0.25">
      <c r="A49" s="126" t="s">
        <v>301</v>
      </c>
      <c r="B49" s="138" t="s">
        <v>302</v>
      </c>
      <c r="C49" s="6">
        <v>100</v>
      </c>
      <c r="D49" s="6">
        <v>100</v>
      </c>
      <c r="E49" s="6">
        <v>100</v>
      </c>
    </row>
    <row r="50" spans="1:5" ht="31.5" hidden="1" x14ac:dyDescent="0.25">
      <c r="A50" s="126" t="s">
        <v>301</v>
      </c>
      <c r="B50" s="138" t="s">
        <v>302</v>
      </c>
      <c r="C50" s="6">
        <v>100</v>
      </c>
      <c r="D50" s="6">
        <v>100</v>
      </c>
      <c r="E50" s="6">
        <v>100</v>
      </c>
    </row>
  </sheetData>
  <mergeCells count="8">
    <mergeCell ref="C16:E16"/>
    <mergeCell ref="C31:E31"/>
    <mergeCell ref="C32:E32"/>
    <mergeCell ref="A11:E11"/>
    <mergeCell ref="A12:E12"/>
    <mergeCell ref="A14:A15"/>
    <mergeCell ref="B14:B15"/>
    <mergeCell ref="C14:E15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75" zoomScaleNormal="75" workbookViewId="0">
      <selection activeCell="E9" sqref="E9"/>
    </sheetView>
  </sheetViews>
  <sheetFormatPr defaultColWidth="9.140625" defaultRowHeight="15.75" x14ac:dyDescent="0.25"/>
  <cols>
    <col min="1" max="1" width="46.28515625" style="3" customWidth="1"/>
    <col min="2" max="2" width="31.5703125" style="3" customWidth="1"/>
    <col min="3" max="3" width="36.7109375" style="3" customWidth="1"/>
    <col min="4" max="16384" width="9.140625" style="3"/>
  </cols>
  <sheetData>
    <row r="1" spans="1:5" x14ac:dyDescent="0.25">
      <c r="C1" s="215" t="s">
        <v>191</v>
      </c>
      <c r="D1" s="32"/>
      <c r="E1" s="32"/>
    </row>
    <row r="2" spans="1:5" x14ac:dyDescent="0.25">
      <c r="C2" s="215" t="s">
        <v>77</v>
      </c>
      <c r="D2" s="32"/>
      <c r="E2" s="32"/>
    </row>
    <row r="3" spans="1:5" x14ac:dyDescent="0.25">
      <c r="C3" s="215" t="s">
        <v>60</v>
      </c>
      <c r="D3" s="2"/>
      <c r="E3" s="2"/>
    </row>
    <row r="4" spans="1:5" x14ac:dyDescent="0.25">
      <c r="C4" s="215" t="s">
        <v>21</v>
      </c>
      <c r="D4" s="32"/>
      <c r="E4" s="32"/>
    </row>
    <row r="5" spans="1:5" x14ac:dyDescent="0.25">
      <c r="C5" s="215" t="s">
        <v>331</v>
      </c>
      <c r="D5" s="32"/>
      <c r="E5" s="32"/>
    </row>
    <row r="6" spans="1:5" x14ac:dyDescent="0.25">
      <c r="C6" s="214" t="s">
        <v>339</v>
      </c>
      <c r="D6" s="14"/>
      <c r="E6" s="14"/>
    </row>
    <row r="7" spans="1:5" x14ac:dyDescent="0.25">
      <c r="C7" s="214" t="s">
        <v>128</v>
      </c>
      <c r="D7" s="14"/>
      <c r="E7" s="14"/>
    </row>
    <row r="9" spans="1:5" x14ac:dyDescent="0.25">
      <c r="A9" s="360" t="s">
        <v>346</v>
      </c>
      <c r="B9" s="360"/>
      <c r="C9" s="360"/>
    </row>
    <row r="10" spans="1:5" x14ac:dyDescent="0.25">
      <c r="A10" s="360"/>
      <c r="B10" s="360"/>
      <c r="C10" s="360"/>
    </row>
    <row r="11" spans="1:5" x14ac:dyDescent="0.25">
      <c r="A11" s="360"/>
      <c r="B11" s="360"/>
      <c r="C11" s="360"/>
    </row>
    <row r="12" spans="1:5" x14ac:dyDescent="0.25">
      <c r="A12" s="149"/>
      <c r="B12" s="149"/>
      <c r="C12" s="149"/>
    </row>
    <row r="13" spans="1:5" x14ac:dyDescent="0.25">
      <c r="C13" s="90" t="s">
        <v>189</v>
      </c>
    </row>
    <row r="14" spans="1:5" x14ac:dyDescent="0.25">
      <c r="A14" s="166" t="s">
        <v>44</v>
      </c>
      <c r="B14" s="167" t="s">
        <v>340</v>
      </c>
      <c r="C14" s="167" t="s">
        <v>341</v>
      </c>
    </row>
    <row r="15" spans="1:5" ht="16.5" customHeight="1" x14ac:dyDescent="0.25">
      <c r="A15" s="168" t="s">
        <v>325</v>
      </c>
      <c r="B15" s="169">
        <f>SUM(B17:B21)</f>
        <v>0</v>
      </c>
      <c r="C15" s="169">
        <f>SUM(C17:C21)</f>
        <v>0</v>
      </c>
    </row>
    <row r="16" spans="1:5" x14ac:dyDescent="0.25">
      <c r="A16" s="81" t="s">
        <v>326</v>
      </c>
      <c r="B16" s="170"/>
      <c r="C16" s="170"/>
    </row>
    <row r="17" spans="1:3" x14ac:dyDescent="0.25">
      <c r="A17" s="81" t="s">
        <v>327</v>
      </c>
      <c r="B17" s="170">
        <v>0</v>
      </c>
      <c r="C17" s="170">
        <v>0</v>
      </c>
    </row>
    <row r="18" spans="1:3" s="8" customFormat="1" x14ac:dyDescent="0.25">
      <c r="A18" s="81" t="s">
        <v>45</v>
      </c>
      <c r="B18" s="170">
        <v>0</v>
      </c>
      <c r="C18" s="170"/>
    </row>
    <row r="19" spans="1:3" ht="31.5" x14ac:dyDescent="0.25">
      <c r="A19" s="81" t="s">
        <v>328</v>
      </c>
      <c r="B19" s="170">
        <v>0</v>
      </c>
      <c r="C19" s="170">
        <v>0</v>
      </c>
    </row>
    <row r="20" spans="1:3" x14ac:dyDescent="0.25">
      <c r="A20" s="81" t="s">
        <v>329</v>
      </c>
      <c r="B20" s="170">
        <v>0</v>
      </c>
      <c r="C20" s="170">
        <v>0</v>
      </c>
    </row>
    <row r="21" spans="1:3" x14ac:dyDescent="0.25">
      <c r="A21" s="81" t="s">
        <v>330</v>
      </c>
      <c r="B21" s="171">
        <v>0</v>
      </c>
      <c r="C21" s="170">
        <v>0</v>
      </c>
    </row>
    <row r="31" spans="1:3" ht="16.5" customHeight="1" x14ac:dyDescent="0.25"/>
  </sheetData>
  <mergeCells count="1">
    <mergeCell ref="A9:C11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zoomScale="75" zoomScaleNormal="75" workbookViewId="0">
      <selection activeCell="C28" sqref="C28"/>
    </sheetView>
  </sheetViews>
  <sheetFormatPr defaultColWidth="9.140625" defaultRowHeight="15.75" x14ac:dyDescent="0.25"/>
  <cols>
    <col min="1" max="1" width="9.140625" style="3"/>
    <col min="2" max="2" width="96" style="3" customWidth="1"/>
    <col min="3" max="3" width="35.7109375" style="3" customWidth="1"/>
    <col min="4" max="16384" width="9.140625" style="3"/>
  </cols>
  <sheetData>
    <row r="1" spans="1:5" x14ac:dyDescent="0.25">
      <c r="C1" s="264" t="s">
        <v>365</v>
      </c>
      <c r="D1" s="19"/>
      <c r="E1" s="19"/>
    </row>
    <row r="2" spans="1:5" x14ac:dyDescent="0.25">
      <c r="C2" s="264" t="s">
        <v>304</v>
      </c>
      <c r="D2" s="19"/>
      <c r="E2" s="19"/>
    </row>
    <row r="3" spans="1:5" x14ac:dyDescent="0.25">
      <c r="C3" s="264" t="s">
        <v>60</v>
      </c>
      <c r="D3" s="19"/>
      <c r="E3" s="19"/>
    </row>
    <row r="4" spans="1:5" x14ac:dyDescent="0.25">
      <c r="C4" s="264" t="s">
        <v>389</v>
      </c>
      <c r="D4" s="19"/>
      <c r="E4" s="19"/>
    </row>
    <row r="5" spans="1:5" x14ac:dyDescent="0.25">
      <c r="C5" s="264" t="s">
        <v>390</v>
      </c>
      <c r="D5" s="19"/>
      <c r="E5" s="19"/>
    </row>
    <row r="6" spans="1:5" x14ac:dyDescent="0.25">
      <c r="C6" s="266" t="s">
        <v>366</v>
      </c>
      <c r="D6" s="82"/>
      <c r="E6" s="82"/>
    </row>
    <row r="7" spans="1:5" x14ac:dyDescent="0.25">
      <c r="C7" s="265" t="s">
        <v>40</v>
      </c>
      <c r="D7" s="83"/>
      <c r="E7" s="83"/>
    </row>
    <row r="10" spans="1:5" ht="40.5" customHeight="1" x14ac:dyDescent="0.25">
      <c r="A10" s="332" t="s">
        <v>414</v>
      </c>
      <c r="B10" s="332"/>
      <c r="C10" s="332"/>
    </row>
    <row r="12" spans="1:5" x14ac:dyDescent="0.25">
      <c r="C12" s="263" t="s">
        <v>189</v>
      </c>
    </row>
    <row r="13" spans="1:5" x14ac:dyDescent="0.25">
      <c r="A13" s="267" t="s">
        <v>46</v>
      </c>
      <c r="B13" s="267" t="s">
        <v>6</v>
      </c>
      <c r="C13" s="267" t="s">
        <v>31</v>
      </c>
    </row>
    <row r="14" spans="1:5" x14ac:dyDescent="0.25">
      <c r="A14" s="268"/>
      <c r="B14" s="268" t="s">
        <v>47</v>
      </c>
      <c r="C14" s="269">
        <f>C21</f>
        <v>0</v>
      </c>
    </row>
    <row r="15" spans="1:5" x14ac:dyDescent="0.25">
      <c r="A15" s="268" t="s">
        <v>11</v>
      </c>
      <c r="B15" s="268" t="s">
        <v>192</v>
      </c>
      <c r="C15" s="269">
        <v>0</v>
      </c>
    </row>
    <row r="16" spans="1:5" x14ac:dyDescent="0.25">
      <c r="A16" s="148" t="s">
        <v>48</v>
      </c>
      <c r="B16" s="148" t="s">
        <v>49</v>
      </c>
      <c r="C16" s="270">
        <v>0</v>
      </c>
    </row>
    <row r="17" spans="1:3" x14ac:dyDescent="0.25">
      <c r="A17" s="148" t="s">
        <v>50</v>
      </c>
      <c r="B17" s="148" t="s">
        <v>51</v>
      </c>
      <c r="C17" s="270">
        <v>0</v>
      </c>
    </row>
    <row r="18" spans="1:3" x14ac:dyDescent="0.25">
      <c r="A18" s="268" t="s">
        <v>32</v>
      </c>
      <c r="B18" s="268" t="s">
        <v>45</v>
      </c>
      <c r="C18" s="269">
        <v>0</v>
      </c>
    </row>
    <row r="19" spans="1:3" x14ac:dyDescent="0.25">
      <c r="A19" s="148" t="s">
        <v>52</v>
      </c>
      <c r="B19" s="148" t="s">
        <v>49</v>
      </c>
      <c r="C19" s="270">
        <v>0</v>
      </c>
    </row>
    <row r="20" spans="1:3" x14ac:dyDescent="0.25">
      <c r="A20" s="148" t="s">
        <v>53</v>
      </c>
      <c r="B20" s="148" t="s">
        <v>51</v>
      </c>
      <c r="C20" s="270">
        <v>0</v>
      </c>
    </row>
    <row r="21" spans="1:3" x14ac:dyDescent="0.25">
      <c r="A21" s="268" t="s">
        <v>12</v>
      </c>
      <c r="B21" s="268" t="s">
        <v>54</v>
      </c>
      <c r="C21" s="269">
        <f>C22+C23</f>
        <v>0</v>
      </c>
    </row>
    <row r="22" spans="1:3" x14ac:dyDescent="0.25">
      <c r="A22" s="176" t="s">
        <v>379</v>
      </c>
      <c r="B22" s="148" t="s">
        <v>380</v>
      </c>
      <c r="C22" s="271">
        <f>-'Приложение  1'!C16</f>
        <v>-25817880.960000001</v>
      </c>
    </row>
    <row r="23" spans="1:3" x14ac:dyDescent="0.25">
      <c r="A23" s="176" t="s">
        <v>381</v>
      </c>
      <c r="B23" s="148" t="s">
        <v>382</v>
      </c>
      <c r="C23" s="271">
        <f>'Приложение  2'!G15</f>
        <v>25817880.960000001</v>
      </c>
    </row>
    <row r="24" spans="1:3" ht="18.75" customHeight="1" x14ac:dyDescent="0.25">
      <c r="A24" s="268" t="s">
        <v>13</v>
      </c>
      <c r="B24" s="268" t="s">
        <v>193</v>
      </c>
      <c r="C24" s="269">
        <v>0</v>
      </c>
    </row>
    <row r="25" spans="1:3" x14ac:dyDescent="0.25">
      <c r="A25" s="148"/>
      <c r="B25" s="148" t="s">
        <v>55</v>
      </c>
      <c r="C25" s="270"/>
    </row>
    <row r="26" spans="1:3" ht="31.5" x14ac:dyDescent="0.25">
      <c r="A26" s="176" t="s">
        <v>56</v>
      </c>
      <c r="B26" s="148" t="s">
        <v>58</v>
      </c>
      <c r="C26" s="270">
        <v>0</v>
      </c>
    </row>
    <row r="27" spans="1:3" ht="31.5" x14ac:dyDescent="0.25">
      <c r="A27" s="176" t="s">
        <v>57</v>
      </c>
      <c r="B27" s="148" t="s">
        <v>59</v>
      </c>
      <c r="C27" s="270">
        <v>0</v>
      </c>
    </row>
  </sheetData>
  <mergeCells count="1">
    <mergeCell ref="A10:C1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97"/>
  <sheetViews>
    <sheetView zoomScale="75" zoomScaleNormal="75" workbookViewId="0">
      <selection activeCell="D43" sqref="D43"/>
    </sheetView>
  </sheetViews>
  <sheetFormatPr defaultColWidth="9.140625" defaultRowHeight="15.75" x14ac:dyDescent="0.25"/>
  <cols>
    <col min="1" max="1" width="12.85546875" style="23" customWidth="1"/>
    <col min="2" max="2" width="35.28515625" style="13" customWidth="1"/>
    <col min="3" max="3" width="107.7109375" style="13" customWidth="1"/>
    <col min="4" max="16384" width="9.140625" style="13"/>
  </cols>
  <sheetData>
    <row r="1" spans="1:4" x14ac:dyDescent="0.25">
      <c r="A1" s="11"/>
      <c r="B1" s="12"/>
      <c r="C1" s="12"/>
    </row>
    <row r="2" spans="1:4" x14ac:dyDescent="0.25">
      <c r="A2" s="11"/>
      <c r="B2" s="12"/>
      <c r="C2" s="25" t="s">
        <v>100</v>
      </c>
      <c r="D2" s="14"/>
    </row>
    <row r="3" spans="1:4" x14ac:dyDescent="0.25">
      <c r="A3" s="11"/>
      <c r="B3" s="12"/>
      <c r="C3" s="25" t="s">
        <v>112</v>
      </c>
      <c r="D3" s="14"/>
    </row>
    <row r="4" spans="1:4" x14ac:dyDescent="0.25">
      <c r="A4" s="11"/>
      <c r="B4" s="12"/>
      <c r="C4" s="25" t="s">
        <v>101</v>
      </c>
      <c r="D4" s="15"/>
    </row>
    <row r="5" spans="1:4" x14ac:dyDescent="0.25">
      <c r="A5" s="11"/>
      <c r="B5" s="12"/>
      <c r="C5" s="25" t="s">
        <v>102</v>
      </c>
      <c r="D5" s="14"/>
    </row>
    <row r="6" spans="1:4" x14ac:dyDescent="0.25">
      <c r="A6" s="11"/>
      <c r="B6" s="12"/>
      <c r="C6" s="25" t="s">
        <v>232</v>
      </c>
      <c r="D6" s="14"/>
    </row>
    <row r="7" spans="1:4" x14ac:dyDescent="0.25">
      <c r="A7" s="11"/>
      <c r="B7" s="12"/>
      <c r="C7" s="90" t="s">
        <v>305</v>
      </c>
      <c r="D7" s="32"/>
    </row>
    <row r="8" spans="1:4" x14ac:dyDescent="0.25">
      <c r="A8" s="11"/>
      <c r="B8" s="12"/>
      <c r="C8" s="25" t="s">
        <v>306</v>
      </c>
      <c r="D8" s="14"/>
    </row>
    <row r="9" spans="1:4" x14ac:dyDescent="0.25">
      <c r="A9" s="11"/>
      <c r="B9" s="12"/>
      <c r="C9" s="16"/>
    </row>
    <row r="10" spans="1:4" ht="42.75" customHeight="1" x14ac:dyDescent="0.25">
      <c r="A10" s="313" t="s">
        <v>313</v>
      </c>
      <c r="B10" s="313"/>
      <c r="C10" s="313"/>
    </row>
    <row r="11" spans="1:4" ht="15" customHeight="1" x14ac:dyDescent="0.25">
      <c r="A11" s="11"/>
      <c r="B11" s="12"/>
      <c r="C11" s="12"/>
    </row>
    <row r="12" spans="1:4" ht="15" customHeight="1" x14ac:dyDescent="0.25">
      <c r="A12" s="314" t="s">
        <v>23</v>
      </c>
      <c r="B12" s="315"/>
      <c r="C12" s="320" t="s">
        <v>233</v>
      </c>
    </row>
    <row r="13" spans="1:4" ht="14.25" customHeight="1" x14ac:dyDescent="0.25">
      <c r="A13" s="316"/>
      <c r="B13" s="317"/>
      <c r="C13" s="321"/>
    </row>
    <row r="14" spans="1:4" x14ac:dyDescent="0.25">
      <c r="A14" s="316"/>
      <c r="B14" s="317"/>
      <c r="C14" s="321"/>
    </row>
    <row r="15" spans="1:4" ht="3" hidden="1" customHeight="1" x14ac:dyDescent="0.25">
      <c r="A15" s="318"/>
      <c r="B15" s="319"/>
      <c r="C15" s="321"/>
    </row>
    <row r="16" spans="1:4" ht="52.15" customHeight="1" x14ac:dyDescent="0.25">
      <c r="A16" s="320" t="s">
        <v>64</v>
      </c>
      <c r="B16" s="320" t="s">
        <v>234</v>
      </c>
      <c r="C16" s="321"/>
    </row>
    <row r="17" spans="1:4" ht="28.5" customHeight="1" x14ac:dyDescent="0.25">
      <c r="A17" s="323"/>
      <c r="B17" s="323"/>
      <c r="C17" s="322"/>
    </row>
    <row r="18" spans="1:4" x14ac:dyDescent="0.25">
      <c r="A18" s="18">
        <v>1</v>
      </c>
      <c r="B18" s="18">
        <v>2</v>
      </c>
      <c r="C18" s="18">
        <v>3</v>
      </c>
    </row>
    <row r="19" spans="1:4" x14ac:dyDescent="0.25">
      <c r="A19" s="107" t="s">
        <v>248</v>
      </c>
      <c r="B19" s="311" t="s">
        <v>314</v>
      </c>
      <c r="C19" s="312"/>
    </row>
    <row r="20" spans="1:4" ht="47.25" x14ac:dyDescent="0.25">
      <c r="A20" s="91" t="s">
        <v>248</v>
      </c>
      <c r="B20" s="92" t="s">
        <v>39</v>
      </c>
      <c r="C20" s="93" t="s">
        <v>30</v>
      </c>
    </row>
    <row r="21" spans="1:4" ht="51" customHeight="1" x14ac:dyDescent="0.25">
      <c r="A21" s="139" t="s">
        <v>248</v>
      </c>
      <c r="B21" s="6" t="s">
        <v>199</v>
      </c>
      <c r="C21" s="94" t="s">
        <v>200</v>
      </c>
    </row>
    <row r="22" spans="1:4" ht="48" customHeight="1" x14ac:dyDescent="0.25">
      <c r="A22" s="91" t="s">
        <v>248</v>
      </c>
      <c r="B22" s="95" t="s">
        <v>201</v>
      </c>
      <c r="C22" s="96" t="s">
        <v>97</v>
      </c>
    </row>
    <row r="23" spans="1:4" ht="18.75" customHeight="1" x14ac:dyDescent="0.25">
      <c r="A23" s="91" t="s">
        <v>248</v>
      </c>
      <c r="B23" s="97" t="s">
        <v>202</v>
      </c>
      <c r="C23" s="98" t="s">
        <v>98</v>
      </c>
    </row>
    <row r="24" spans="1:4" ht="31.5" x14ac:dyDescent="0.25">
      <c r="A24" s="91" t="s">
        <v>248</v>
      </c>
      <c r="B24" s="99" t="s">
        <v>203</v>
      </c>
      <c r="C24" s="100" t="s">
        <v>103</v>
      </c>
    </row>
    <row r="25" spans="1:4" ht="16.5" x14ac:dyDescent="0.25">
      <c r="A25" s="91" t="s">
        <v>248</v>
      </c>
      <c r="B25" s="99" t="s">
        <v>204</v>
      </c>
      <c r="C25" s="101" t="s">
        <v>198</v>
      </c>
    </row>
    <row r="26" spans="1:4" ht="51.75" customHeight="1" x14ac:dyDescent="0.25">
      <c r="A26" s="91" t="s">
        <v>248</v>
      </c>
      <c r="B26" s="99" t="s">
        <v>307</v>
      </c>
      <c r="C26" s="102" t="s">
        <v>308</v>
      </c>
      <c r="D26" s="12"/>
    </row>
    <row r="27" spans="1:4" ht="83.25" customHeight="1" x14ac:dyDescent="0.25">
      <c r="A27" s="91" t="s">
        <v>248</v>
      </c>
      <c r="B27" s="95" t="s">
        <v>309</v>
      </c>
      <c r="C27" s="93" t="s">
        <v>310</v>
      </c>
      <c r="D27" s="12"/>
    </row>
    <row r="28" spans="1:4" x14ac:dyDescent="0.25">
      <c r="A28" s="91" t="s">
        <v>248</v>
      </c>
      <c r="B28" s="103" t="s">
        <v>205</v>
      </c>
      <c r="C28" s="57" t="s">
        <v>104</v>
      </c>
      <c r="D28" s="12"/>
    </row>
    <row r="29" spans="1:4" s="12" customFormat="1" ht="31.5" x14ac:dyDescent="0.25">
      <c r="A29" s="91" t="s">
        <v>248</v>
      </c>
      <c r="B29" s="103" t="s">
        <v>206</v>
      </c>
      <c r="C29" s="57" t="s">
        <v>231</v>
      </c>
    </row>
    <row r="30" spans="1:4" s="12" customFormat="1" ht="18.75" customHeight="1" x14ac:dyDescent="0.25">
      <c r="A30" s="91" t="s">
        <v>248</v>
      </c>
      <c r="B30" s="104" t="s">
        <v>207</v>
      </c>
      <c r="C30" s="105" t="s">
        <v>208</v>
      </c>
    </row>
    <row r="31" spans="1:4" s="12" customFormat="1" ht="63" customHeight="1" x14ac:dyDescent="0.25">
      <c r="A31" s="91" t="s">
        <v>248</v>
      </c>
      <c r="B31" s="104" t="s">
        <v>311</v>
      </c>
      <c r="C31" s="39" t="s">
        <v>312</v>
      </c>
    </row>
    <row r="32" spans="1:4" s="12" customFormat="1" ht="47.25" x14ac:dyDescent="0.25">
      <c r="A32" s="91" t="s">
        <v>248</v>
      </c>
      <c r="B32" s="104" t="s">
        <v>209</v>
      </c>
      <c r="C32" s="57" t="s">
        <v>210</v>
      </c>
    </row>
    <row r="33" spans="1:3" s="12" customFormat="1" ht="31.5" x14ac:dyDescent="0.25">
      <c r="A33" s="91" t="s">
        <v>248</v>
      </c>
      <c r="B33" s="104" t="s">
        <v>211</v>
      </c>
      <c r="C33" s="105" t="s">
        <v>212</v>
      </c>
    </row>
    <row r="34" spans="1:3" s="12" customFormat="1" ht="47.25" x14ac:dyDescent="0.25">
      <c r="A34" s="91" t="s">
        <v>248</v>
      </c>
      <c r="B34" s="103" t="s">
        <v>213</v>
      </c>
      <c r="C34" s="57" t="s">
        <v>214</v>
      </c>
    </row>
    <row r="35" spans="1:3" s="12" customFormat="1" ht="47.25" x14ac:dyDescent="0.25">
      <c r="A35" s="91" t="s">
        <v>248</v>
      </c>
      <c r="B35" s="103" t="s">
        <v>215</v>
      </c>
      <c r="C35" s="57" t="s">
        <v>216</v>
      </c>
    </row>
    <row r="36" spans="1:3" s="12" customFormat="1" ht="31.5" x14ac:dyDescent="0.25">
      <c r="A36" s="91" t="s">
        <v>248</v>
      </c>
      <c r="B36" s="103" t="s">
        <v>217</v>
      </c>
      <c r="C36" s="57" t="s">
        <v>106</v>
      </c>
    </row>
    <row r="37" spans="1:3" s="12" customFormat="1" ht="15.75" customHeight="1" x14ac:dyDescent="0.25">
      <c r="A37" s="91" t="s">
        <v>248</v>
      </c>
      <c r="B37" s="106" t="s">
        <v>218</v>
      </c>
      <c r="C37" s="57" t="s">
        <v>105</v>
      </c>
    </row>
    <row r="38" spans="1:3" s="12" customFormat="1" ht="31.5" x14ac:dyDescent="0.25">
      <c r="A38" s="91" t="s">
        <v>248</v>
      </c>
      <c r="B38" s="103" t="s">
        <v>219</v>
      </c>
      <c r="C38" s="57" t="s">
        <v>107</v>
      </c>
    </row>
    <row r="39" spans="1:3" s="12" customFormat="1" x14ac:dyDescent="0.25">
      <c r="A39" s="91" t="s">
        <v>248</v>
      </c>
      <c r="B39" s="103" t="s">
        <v>220</v>
      </c>
      <c r="C39" s="57" t="s">
        <v>108</v>
      </c>
    </row>
    <row r="40" spans="1:3" s="12" customFormat="1" ht="48.75" customHeight="1" x14ac:dyDescent="0.25">
      <c r="A40" s="91" t="s">
        <v>248</v>
      </c>
      <c r="B40" s="103" t="s">
        <v>221</v>
      </c>
      <c r="C40" s="57" t="s">
        <v>109</v>
      </c>
    </row>
    <row r="41" spans="1:3" s="12" customFormat="1" ht="39" customHeight="1" x14ac:dyDescent="0.25">
      <c r="A41" s="91" t="s">
        <v>248</v>
      </c>
      <c r="B41" s="9" t="s">
        <v>222</v>
      </c>
      <c r="C41" s="57" t="s">
        <v>223</v>
      </c>
    </row>
    <row r="42" spans="1:3" s="12" customFormat="1" ht="47.25" x14ac:dyDescent="0.25">
      <c r="A42" s="91" t="s">
        <v>248</v>
      </c>
      <c r="B42" s="140" t="s">
        <v>224</v>
      </c>
      <c r="C42" s="141" t="s">
        <v>186</v>
      </c>
    </row>
    <row r="43" spans="1:3" s="12" customFormat="1" ht="31.5" x14ac:dyDescent="0.25">
      <c r="A43" s="91" t="s">
        <v>248</v>
      </c>
      <c r="B43" s="140" t="s">
        <v>225</v>
      </c>
      <c r="C43" s="141" t="s">
        <v>187</v>
      </c>
    </row>
    <row r="44" spans="1:3" s="12" customFormat="1" x14ac:dyDescent="0.25">
      <c r="A44" s="82"/>
      <c r="B44" s="142"/>
      <c r="C44" s="143"/>
    </row>
    <row r="45" spans="1:3" s="12" customFormat="1" x14ac:dyDescent="0.25">
      <c r="A45" s="82"/>
      <c r="B45" s="142"/>
      <c r="C45" s="143"/>
    </row>
    <row r="46" spans="1:3" s="12" customFormat="1" x14ac:dyDescent="0.25">
      <c r="A46" s="82"/>
      <c r="B46" s="142"/>
      <c r="C46" s="143"/>
    </row>
    <row r="47" spans="1:3" s="12" customFormat="1" x14ac:dyDescent="0.25">
      <c r="A47" s="82"/>
      <c r="B47" s="142"/>
      <c r="C47" s="143"/>
    </row>
    <row r="48" spans="1:3" s="12" customFormat="1" x14ac:dyDescent="0.25">
      <c r="A48" s="82"/>
      <c r="B48" s="142"/>
      <c r="C48" s="143"/>
    </row>
    <row r="49" spans="1:3" s="12" customFormat="1" x14ac:dyDescent="0.25">
      <c r="A49" s="82"/>
      <c r="B49" s="142"/>
      <c r="C49" s="143"/>
    </row>
    <row r="50" spans="1:3" s="12" customFormat="1" x14ac:dyDescent="0.25">
      <c r="A50" s="82"/>
      <c r="B50" s="142"/>
      <c r="C50" s="143"/>
    </row>
    <row r="51" spans="1:3" x14ac:dyDescent="0.25">
      <c r="A51" s="82"/>
      <c r="B51" s="142"/>
      <c r="C51" s="143"/>
    </row>
    <row r="52" spans="1:3" x14ac:dyDescent="0.25">
      <c r="A52" s="82"/>
      <c r="B52" s="142"/>
      <c r="C52" s="143"/>
    </row>
    <row r="53" spans="1:3" x14ac:dyDescent="0.25">
      <c r="A53" s="82"/>
      <c r="B53" s="142"/>
      <c r="C53" s="143"/>
    </row>
    <row r="54" spans="1:3" x14ac:dyDescent="0.25">
      <c r="A54" s="20"/>
      <c r="B54" s="21"/>
      <c r="C54" s="22"/>
    </row>
    <row r="55" spans="1:3" x14ac:dyDescent="0.25">
      <c r="A55" s="20"/>
      <c r="B55" s="21"/>
      <c r="C55" s="22"/>
    </row>
    <row r="56" spans="1:3" x14ac:dyDescent="0.25">
      <c r="A56" s="20"/>
      <c r="B56" s="21"/>
      <c r="C56" s="22"/>
    </row>
    <row r="57" spans="1:3" x14ac:dyDescent="0.25">
      <c r="A57" s="20"/>
      <c r="B57" s="21"/>
      <c r="C57" s="22"/>
    </row>
    <row r="58" spans="1:3" x14ac:dyDescent="0.25">
      <c r="A58" s="20"/>
      <c r="B58" s="21"/>
      <c r="C58" s="22"/>
    </row>
    <row r="59" spans="1:3" x14ac:dyDescent="0.25">
      <c r="A59" s="20"/>
      <c r="B59" s="21"/>
      <c r="C59" s="22"/>
    </row>
    <row r="60" spans="1:3" x14ac:dyDescent="0.25">
      <c r="A60" s="20"/>
      <c r="B60" s="21"/>
      <c r="C60" s="22"/>
    </row>
    <row r="61" spans="1:3" x14ac:dyDescent="0.25">
      <c r="A61" s="20"/>
      <c r="B61" s="21"/>
      <c r="C61" s="22"/>
    </row>
    <row r="62" spans="1:3" x14ac:dyDescent="0.25">
      <c r="A62" s="20"/>
      <c r="B62" s="21"/>
      <c r="C62" s="22"/>
    </row>
    <row r="63" spans="1:3" x14ac:dyDescent="0.25">
      <c r="A63" s="20"/>
      <c r="B63" s="21"/>
      <c r="C63" s="22"/>
    </row>
    <row r="64" spans="1:3" x14ac:dyDescent="0.25">
      <c r="A64" s="20"/>
      <c r="B64" s="21"/>
      <c r="C64" s="22"/>
    </row>
    <row r="65" spans="1:3" x14ac:dyDescent="0.25">
      <c r="A65" s="20"/>
      <c r="B65" s="21"/>
      <c r="C65" s="22"/>
    </row>
    <row r="66" spans="1:3" x14ac:dyDescent="0.25">
      <c r="A66" s="20"/>
      <c r="B66" s="21"/>
      <c r="C66" s="22"/>
    </row>
    <row r="67" spans="1:3" x14ac:dyDescent="0.25">
      <c r="A67" s="20"/>
      <c r="B67" s="21"/>
      <c r="C67" s="22"/>
    </row>
    <row r="68" spans="1:3" x14ac:dyDescent="0.25">
      <c r="A68" s="20"/>
      <c r="B68" s="21"/>
      <c r="C68" s="22"/>
    </row>
    <row r="69" spans="1:3" x14ac:dyDescent="0.25">
      <c r="A69" s="20"/>
      <c r="B69" s="21"/>
      <c r="C69" s="22"/>
    </row>
    <row r="70" spans="1:3" x14ac:dyDescent="0.25">
      <c r="A70" s="20"/>
      <c r="B70" s="21"/>
      <c r="C70" s="22"/>
    </row>
    <row r="71" spans="1:3" x14ac:dyDescent="0.25">
      <c r="A71" s="20"/>
      <c r="B71" s="21"/>
      <c r="C71" s="22"/>
    </row>
    <row r="72" spans="1:3" x14ac:dyDescent="0.25">
      <c r="A72" s="20"/>
      <c r="B72" s="21"/>
      <c r="C72" s="22"/>
    </row>
    <row r="73" spans="1:3" x14ac:dyDescent="0.25">
      <c r="A73" s="20"/>
      <c r="B73" s="21"/>
      <c r="C73" s="22"/>
    </row>
    <row r="74" spans="1:3" x14ac:dyDescent="0.25">
      <c r="A74" s="20"/>
      <c r="B74" s="21"/>
      <c r="C74" s="22"/>
    </row>
    <row r="75" spans="1:3" x14ac:dyDescent="0.25">
      <c r="A75" s="20"/>
      <c r="B75" s="21"/>
      <c r="C75" s="22"/>
    </row>
    <row r="76" spans="1:3" x14ac:dyDescent="0.25">
      <c r="A76" s="20"/>
      <c r="B76" s="21"/>
      <c r="C76" s="22"/>
    </row>
    <row r="77" spans="1:3" x14ac:dyDescent="0.25">
      <c r="A77" s="20"/>
      <c r="B77" s="21"/>
      <c r="C77" s="22"/>
    </row>
    <row r="78" spans="1:3" x14ac:dyDescent="0.25">
      <c r="A78" s="20"/>
      <c r="B78" s="21"/>
      <c r="C78" s="22"/>
    </row>
    <row r="79" spans="1:3" x14ac:dyDescent="0.25">
      <c r="A79" s="20"/>
      <c r="B79" s="21"/>
      <c r="C79" s="22"/>
    </row>
    <row r="80" spans="1:3" x14ac:dyDescent="0.25">
      <c r="A80" s="20"/>
      <c r="B80" s="21"/>
      <c r="C80" s="22"/>
    </row>
    <row r="81" spans="1:3" x14ac:dyDescent="0.25">
      <c r="A81" s="20"/>
      <c r="B81" s="21"/>
      <c r="C81" s="22"/>
    </row>
    <row r="82" spans="1:3" x14ac:dyDescent="0.25">
      <c r="A82" s="20"/>
      <c r="B82" s="21"/>
      <c r="C82" s="22"/>
    </row>
    <row r="83" spans="1:3" x14ac:dyDescent="0.25">
      <c r="A83" s="20"/>
      <c r="B83" s="21"/>
      <c r="C83" s="22"/>
    </row>
    <row r="84" spans="1:3" x14ac:dyDescent="0.25">
      <c r="A84" s="20"/>
      <c r="B84" s="21"/>
      <c r="C84" s="22"/>
    </row>
    <row r="85" spans="1:3" x14ac:dyDescent="0.25">
      <c r="A85" s="20"/>
      <c r="B85" s="21"/>
      <c r="C85" s="22"/>
    </row>
    <row r="86" spans="1:3" x14ac:dyDescent="0.25">
      <c r="A86" s="20"/>
      <c r="B86" s="21"/>
      <c r="C86" s="22"/>
    </row>
    <row r="87" spans="1:3" x14ac:dyDescent="0.25">
      <c r="A87" s="20"/>
      <c r="B87" s="21"/>
      <c r="C87" s="22"/>
    </row>
    <row r="88" spans="1:3" x14ac:dyDescent="0.25">
      <c r="A88" s="20"/>
      <c r="B88" s="21"/>
      <c r="C88" s="22"/>
    </row>
    <row r="89" spans="1:3" x14ac:dyDescent="0.25">
      <c r="A89" s="20"/>
      <c r="B89" s="21"/>
      <c r="C89" s="22"/>
    </row>
    <row r="90" spans="1:3" x14ac:dyDescent="0.25">
      <c r="A90" s="20"/>
      <c r="B90" s="21"/>
      <c r="C90" s="22"/>
    </row>
    <row r="91" spans="1:3" x14ac:dyDescent="0.25">
      <c r="A91" s="20"/>
      <c r="B91" s="21"/>
      <c r="C91" s="22"/>
    </row>
    <row r="92" spans="1:3" x14ac:dyDescent="0.25">
      <c r="A92" s="20"/>
      <c r="B92" s="21"/>
      <c r="C92" s="22"/>
    </row>
    <row r="93" spans="1:3" x14ac:dyDescent="0.25">
      <c r="A93" s="20"/>
      <c r="B93" s="21"/>
      <c r="C93" s="22"/>
    </row>
    <row r="94" spans="1:3" x14ac:dyDescent="0.25">
      <c r="A94" s="20"/>
      <c r="B94" s="21"/>
      <c r="C94" s="22"/>
    </row>
    <row r="95" spans="1:3" x14ac:dyDescent="0.25">
      <c r="A95" s="20"/>
      <c r="B95" s="21"/>
      <c r="C95" s="22"/>
    </row>
    <row r="96" spans="1:3" x14ac:dyDescent="0.25">
      <c r="A96" s="20"/>
      <c r="B96" s="21"/>
      <c r="C96" s="22"/>
    </row>
    <row r="97" spans="1:3" x14ac:dyDescent="0.25">
      <c r="A97" s="20"/>
      <c r="B97" s="21"/>
      <c r="C97" s="22"/>
    </row>
    <row r="98" spans="1:3" x14ac:dyDescent="0.25">
      <c r="A98" s="20"/>
      <c r="B98" s="21"/>
      <c r="C98" s="22"/>
    </row>
    <row r="99" spans="1:3" x14ac:dyDescent="0.25">
      <c r="A99" s="20"/>
      <c r="B99" s="21"/>
      <c r="C99" s="22"/>
    </row>
    <row r="100" spans="1:3" x14ac:dyDescent="0.25">
      <c r="A100" s="20"/>
      <c r="B100" s="21"/>
      <c r="C100" s="22"/>
    </row>
    <row r="101" spans="1:3" x14ac:dyDescent="0.25">
      <c r="A101" s="20"/>
      <c r="B101" s="21"/>
      <c r="C101" s="22"/>
    </row>
    <row r="102" spans="1:3" x14ac:dyDescent="0.25">
      <c r="A102" s="20"/>
      <c r="B102" s="21"/>
      <c r="C102" s="22"/>
    </row>
    <row r="103" spans="1:3" x14ac:dyDescent="0.25">
      <c r="A103" s="20"/>
      <c r="B103" s="21"/>
      <c r="C103" s="22"/>
    </row>
    <row r="104" spans="1:3" x14ac:dyDescent="0.25">
      <c r="A104" s="20"/>
      <c r="B104" s="21"/>
      <c r="C104" s="22"/>
    </row>
    <row r="105" spans="1:3" x14ac:dyDescent="0.25">
      <c r="A105" s="20"/>
      <c r="B105" s="21"/>
      <c r="C105" s="22"/>
    </row>
    <row r="106" spans="1:3" x14ac:dyDescent="0.25">
      <c r="A106" s="20"/>
      <c r="B106" s="21"/>
      <c r="C106" s="22"/>
    </row>
    <row r="107" spans="1:3" x14ac:dyDescent="0.25">
      <c r="A107" s="20"/>
      <c r="B107" s="21"/>
      <c r="C107" s="22"/>
    </row>
    <row r="108" spans="1:3" x14ac:dyDescent="0.25">
      <c r="A108" s="20"/>
      <c r="B108" s="21"/>
      <c r="C108" s="22"/>
    </row>
    <row r="109" spans="1:3" x14ac:dyDescent="0.25">
      <c r="A109" s="20"/>
      <c r="B109" s="21"/>
      <c r="C109" s="22"/>
    </row>
    <row r="110" spans="1:3" x14ac:dyDescent="0.25">
      <c r="A110" s="20"/>
      <c r="B110" s="21"/>
      <c r="C110" s="22"/>
    </row>
    <row r="111" spans="1:3" x14ac:dyDescent="0.25">
      <c r="A111" s="20"/>
      <c r="B111" s="21"/>
      <c r="C111" s="22"/>
    </row>
    <row r="112" spans="1:3" x14ac:dyDescent="0.25">
      <c r="A112" s="20"/>
      <c r="B112" s="21"/>
      <c r="C112" s="22"/>
    </row>
    <row r="113" spans="1:3" x14ac:dyDescent="0.25">
      <c r="A113" s="20"/>
      <c r="B113" s="21"/>
      <c r="C113" s="22"/>
    </row>
    <row r="114" spans="1:3" x14ac:dyDescent="0.25">
      <c r="A114" s="20"/>
      <c r="B114" s="21"/>
      <c r="C114" s="22"/>
    </row>
    <row r="115" spans="1:3" x14ac:dyDescent="0.25">
      <c r="A115" s="20"/>
      <c r="B115" s="21"/>
      <c r="C115" s="22"/>
    </row>
    <row r="116" spans="1:3" x14ac:dyDescent="0.25">
      <c r="A116" s="20"/>
      <c r="B116" s="21"/>
      <c r="C116" s="22"/>
    </row>
    <row r="117" spans="1:3" x14ac:dyDescent="0.25">
      <c r="A117" s="20"/>
      <c r="B117" s="21"/>
      <c r="C117" s="22"/>
    </row>
    <row r="118" spans="1:3" x14ac:dyDescent="0.25">
      <c r="A118" s="20"/>
      <c r="B118" s="21"/>
      <c r="C118" s="22"/>
    </row>
    <row r="119" spans="1:3" x14ac:dyDescent="0.25">
      <c r="A119" s="20"/>
      <c r="B119" s="21"/>
      <c r="C119" s="22"/>
    </row>
    <row r="120" spans="1:3" x14ac:dyDescent="0.25">
      <c r="A120" s="20"/>
      <c r="B120" s="21"/>
      <c r="C120" s="22"/>
    </row>
    <row r="121" spans="1:3" x14ac:dyDescent="0.25">
      <c r="A121" s="20"/>
      <c r="B121" s="21"/>
      <c r="C121" s="22"/>
    </row>
    <row r="122" spans="1:3" x14ac:dyDescent="0.25">
      <c r="A122" s="20"/>
      <c r="B122" s="21"/>
      <c r="C122" s="22"/>
    </row>
    <row r="123" spans="1:3" x14ac:dyDescent="0.25">
      <c r="A123" s="20"/>
      <c r="B123" s="21"/>
      <c r="C123" s="22"/>
    </row>
    <row r="124" spans="1:3" x14ac:dyDescent="0.25">
      <c r="A124" s="20"/>
      <c r="B124" s="21"/>
      <c r="C124" s="22"/>
    </row>
    <row r="125" spans="1:3" x14ac:dyDescent="0.25">
      <c r="A125" s="20"/>
      <c r="B125" s="21"/>
      <c r="C125" s="22"/>
    </row>
    <row r="126" spans="1:3" x14ac:dyDescent="0.25">
      <c r="A126" s="20"/>
      <c r="B126" s="21"/>
      <c r="C126" s="22"/>
    </row>
    <row r="127" spans="1:3" x14ac:dyDescent="0.25">
      <c r="A127" s="20"/>
      <c r="B127" s="21"/>
      <c r="C127" s="22"/>
    </row>
    <row r="128" spans="1:3" x14ac:dyDescent="0.25">
      <c r="A128" s="20"/>
      <c r="B128" s="21"/>
      <c r="C128" s="22"/>
    </row>
    <row r="129" spans="1:3" x14ac:dyDescent="0.25">
      <c r="A129" s="20"/>
      <c r="B129" s="21"/>
      <c r="C129" s="22"/>
    </row>
    <row r="130" spans="1:3" x14ac:dyDescent="0.25">
      <c r="A130" s="20"/>
      <c r="B130" s="21"/>
      <c r="C130" s="22"/>
    </row>
    <row r="131" spans="1:3" x14ac:dyDescent="0.25">
      <c r="A131" s="20"/>
      <c r="B131" s="21"/>
      <c r="C131" s="22"/>
    </row>
    <row r="132" spans="1:3" x14ac:dyDescent="0.25">
      <c r="A132" s="20"/>
      <c r="B132" s="21"/>
      <c r="C132" s="22"/>
    </row>
    <row r="133" spans="1:3" x14ac:dyDescent="0.25">
      <c r="A133" s="20"/>
      <c r="B133" s="21"/>
      <c r="C133" s="22"/>
    </row>
    <row r="134" spans="1:3" x14ac:dyDescent="0.25">
      <c r="A134" s="20"/>
      <c r="B134" s="21"/>
      <c r="C134" s="22"/>
    </row>
    <row r="135" spans="1:3" x14ac:dyDescent="0.25">
      <c r="A135" s="20"/>
      <c r="B135" s="21"/>
      <c r="C135" s="22"/>
    </row>
    <row r="136" spans="1:3" x14ac:dyDescent="0.25">
      <c r="A136" s="20"/>
      <c r="B136" s="21"/>
      <c r="C136" s="22"/>
    </row>
    <row r="137" spans="1:3" x14ac:dyDescent="0.25">
      <c r="A137" s="20"/>
      <c r="B137" s="21"/>
      <c r="C137" s="22"/>
    </row>
    <row r="138" spans="1:3" x14ac:dyDescent="0.25">
      <c r="A138" s="20"/>
      <c r="B138" s="21"/>
      <c r="C138" s="22"/>
    </row>
    <row r="139" spans="1:3" x14ac:dyDescent="0.25">
      <c r="A139" s="20"/>
      <c r="B139" s="21"/>
      <c r="C139" s="22"/>
    </row>
    <row r="140" spans="1:3" x14ac:dyDescent="0.25">
      <c r="A140" s="20"/>
      <c r="B140" s="21"/>
      <c r="C140" s="22"/>
    </row>
    <row r="141" spans="1:3" x14ac:dyDescent="0.25">
      <c r="A141" s="20"/>
      <c r="B141" s="21"/>
      <c r="C141" s="22"/>
    </row>
    <row r="142" spans="1:3" x14ac:dyDescent="0.25">
      <c r="A142" s="20"/>
      <c r="B142" s="21"/>
      <c r="C142" s="22"/>
    </row>
    <row r="143" spans="1:3" x14ac:dyDescent="0.25">
      <c r="A143" s="20"/>
      <c r="B143" s="21"/>
      <c r="C143" s="22"/>
    </row>
    <row r="144" spans="1:3" x14ac:dyDescent="0.25">
      <c r="A144" s="20"/>
      <c r="B144" s="21"/>
      <c r="C144" s="22"/>
    </row>
    <row r="145" spans="1:3" x14ac:dyDescent="0.25">
      <c r="A145" s="20"/>
      <c r="B145" s="21"/>
      <c r="C145" s="22"/>
    </row>
    <row r="146" spans="1:3" x14ac:dyDescent="0.25">
      <c r="A146" s="20"/>
      <c r="B146" s="21"/>
      <c r="C146" s="22"/>
    </row>
    <row r="147" spans="1:3" x14ac:dyDescent="0.25">
      <c r="A147" s="20"/>
      <c r="B147" s="21"/>
      <c r="C147" s="22"/>
    </row>
    <row r="148" spans="1:3" x14ac:dyDescent="0.25">
      <c r="A148" s="20"/>
      <c r="B148" s="21"/>
      <c r="C148" s="22"/>
    </row>
    <row r="149" spans="1:3" x14ac:dyDescent="0.25">
      <c r="A149" s="20"/>
      <c r="B149" s="21"/>
      <c r="C149" s="22"/>
    </row>
    <row r="150" spans="1:3" x14ac:dyDescent="0.25">
      <c r="A150" s="20"/>
      <c r="B150" s="21"/>
      <c r="C150" s="22"/>
    </row>
    <row r="151" spans="1:3" x14ac:dyDescent="0.25">
      <c r="A151" s="20"/>
      <c r="B151" s="21"/>
      <c r="C151" s="22"/>
    </row>
    <row r="152" spans="1:3" x14ac:dyDescent="0.25">
      <c r="A152" s="20"/>
      <c r="B152" s="21"/>
      <c r="C152" s="22"/>
    </row>
    <row r="153" spans="1:3" x14ac:dyDescent="0.25">
      <c r="A153" s="20"/>
      <c r="B153" s="21"/>
      <c r="C153" s="22"/>
    </row>
    <row r="154" spans="1:3" x14ac:dyDescent="0.25">
      <c r="A154" s="20"/>
      <c r="B154" s="21"/>
      <c r="C154" s="22"/>
    </row>
    <row r="155" spans="1:3" x14ac:dyDescent="0.25">
      <c r="A155" s="20"/>
      <c r="B155" s="21"/>
      <c r="C155" s="22"/>
    </row>
    <row r="156" spans="1:3" x14ac:dyDescent="0.25">
      <c r="A156" s="20"/>
      <c r="B156" s="21"/>
      <c r="C156" s="22"/>
    </row>
    <row r="157" spans="1:3" x14ac:dyDescent="0.25">
      <c r="A157" s="20"/>
      <c r="B157" s="21"/>
      <c r="C157" s="22"/>
    </row>
    <row r="158" spans="1:3" x14ac:dyDescent="0.25">
      <c r="A158" s="20"/>
      <c r="B158" s="21"/>
      <c r="C158" s="22"/>
    </row>
    <row r="159" spans="1:3" x14ac:dyDescent="0.25">
      <c r="A159" s="20"/>
      <c r="B159" s="21"/>
      <c r="C159" s="22"/>
    </row>
    <row r="160" spans="1:3" x14ac:dyDescent="0.25">
      <c r="A160" s="20"/>
      <c r="B160" s="21"/>
      <c r="C160" s="22"/>
    </row>
    <row r="161" spans="1:3" x14ac:dyDescent="0.25">
      <c r="A161" s="20"/>
      <c r="B161" s="21"/>
      <c r="C161" s="22"/>
    </row>
    <row r="162" spans="1:3" x14ac:dyDescent="0.25">
      <c r="A162" s="20"/>
      <c r="B162" s="21"/>
      <c r="C162" s="22"/>
    </row>
    <row r="163" spans="1:3" x14ac:dyDescent="0.25">
      <c r="A163" s="20"/>
      <c r="B163" s="21"/>
      <c r="C163" s="22"/>
    </row>
    <row r="164" spans="1:3" x14ac:dyDescent="0.25">
      <c r="A164" s="20"/>
      <c r="B164" s="21"/>
      <c r="C164" s="22"/>
    </row>
    <row r="165" spans="1:3" x14ac:dyDescent="0.25">
      <c r="A165" s="20"/>
      <c r="B165" s="21"/>
      <c r="C165" s="22"/>
    </row>
    <row r="166" spans="1:3" x14ac:dyDescent="0.25">
      <c r="A166" s="20"/>
      <c r="B166" s="21"/>
      <c r="C166" s="22"/>
    </row>
    <row r="167" spans="1:3" x14ac:dyDescent="0.25">
      <c r="A167" s="20"/>
      <c r="B167" s="21"/>
      <c r="C167" s="22"/>
    </row>
    <row r="168" spans="1:3" x14ac:dyDescent="0.25">
      <c r="A168" s="20"/>
      <c r="B168" s="21"/>
      <c r="C168" s="22"/>
    </row>
    <row r="169" spans="1:3" x14ac:dyDescent="0.25">
      <c r="A169" s="20"/>
      <c r="B169" s="21"/>
      <c r="C169" s="22"/>
    </row>
    <row r="170" spans="1:3" x14ac:dyDescent="0.25">
      <c r="A170" s="20"/>
      <c r="B170" s="21"/>
      <c r="C170" s="22"/>
    </row>
    <row r="171" spans="1:3" x14ac:dyDescent="0.25">
      <c r="A171" s="20"/>
      <c r="B171" s="21"/>
      <c r="C171" s="22"/>
    </row>
    <row r="172" spans="1:3" x14ac:dyDescent="0.25">
      <c r="A172" s="20"/>
      <c r="B172" s="21"/>
      <c r="C172" s="22"/>
    </row>
    <row r="173" spans="1:3" x14ac:dyDescent="0.25">
      <c r="A173" s="20"/>
      <c r="B173" s="21"/>
      <c r="C173" s="22"/>
    </row>
    <row r="174" spans="1:3" x14ac:dyDescent="0.25">
      <c r="A174" s="20"/>
      <c r="B174" s="21"/>
      <c r="C174" s="22"/>
    </row>
    <row r="175" spans="1:3" x14ac:dyDescent="0.25">
      <c r="A175" s="20"/>
      <c r="B175" s="21"/>
      <c r="C175" s="22"/>
    </row>
    <row r="176" spans="1:3" x14ac:dyDescent="0.25">
      <c r="A176" s="20"/>
      <c r="B176" s="21"/>
      <c r="C176" s="22"/>
    </row>
    <row r="177" spans="1:3" x14ac:dyDescent="0.25">
      <c r="A177" s="20"/>
      <c r="B177" s="21"/>
      <c r="C177" s="22"/>
    </row>
    <row r="178" spans="1:3" x14ac:dyDescent="0.25">
      <c r="A178" s="20"/>
      <c r="B178" s="21"/>
      <c r="C178" s="22"/>
    </row>
    <row r="179" spans="1:3" x14ac:dyDescent="0.25">
      <c r="A179" s="20"/>
      <c r="B179" s="21"/>
      <c r="C179" s="22"/>
    </row>
    <row r="180" spans="1:3" x14ac:dyDescent="0.25">
      <c r="A180" s="20"/>
      <c r="B180" s="21"/>
      <c r="C180" s="22"/>
    </row>
    <row r="181" spans="1:3" x14ac:dyDescent="0.25">
      <c r="A181" s="20"/>
      <c r="B181" s="21"/>
      <c r="C181" s="22"/>
    </row>
    <row r="182" spans="1:3" x14ac:dyDescent="0.25">
      <c r="A182" s="20"/>
      <c r="B182" s="21"/>
      <c r="C182" s="22"/>
    </row>
    <row r="183" spans="1:3" x14ac:dyDescent="0.25">
      <c r="A183" s="20"/>
      <c r="B183" s="21"/>
      <c r="C183" s="22"/>
    </row>
    <row r="184" spans="1:3" x14ac:dyDescent="0.25">
      <c r="A184" s="20"/>
      <c r="B184" s="21"/>
      <c r="C184" s="22"/>
    </row>
    <row r="185" spans="1:3" x14ac:dyDescent="0.25">
      <c r="A185" s="20"/>
      <c r="B185" s="21"/>
      <c r="C185" s="22"/>
    </row>
    <row r="186" spans="1:3" x14ac:dyDescent="0.25">
      <c r="A186" s="20"/>
      <c r="B186" s="21"/>
      <c r="C186" s="22"/>
    </row>
    <row r="187" spans="1:3" x14ac:dyDescent="0.25">
      <c r="A187" s="20"/>
      <c r="B187" s="21"/>
      <c r="C187" s="22"/>
    </row>
    <row r="188" spans="1:3" x14ac:dyDescent="0.25">
      <c r="A188" s="20"/>
      <c r="B188" s="21"/>
      <c r="C188" s="22"/>
    </row>
    <row r="189" spans="1:3" x14ac:dyDescent="0.25">
      <c r="A189" s="20"/>
      <c r="B189" s="21"/>
      <c r="C189" s="22"/>
    </row>
    <row r="190" spans="1:3" x14ac:dyDescent="0.25">
      <c r="A190" s="20"/>
      <c r="B190" s="21"/>
      <c r="C190" s="22"/>
    </row>
    <row r="191" spans="1:3" x14ac:dyDescent="0.25">
      <c r="A191" s="20"/>
      <c r="B191" s="21"/>
      <c r="C191" s="22"/>
    </row>
    <row r="192" spans="1:3" x14ac:dyDescent="0.25">
      <c r="A192" s="20"/>
      <c r="B192" s="21"/>
      <c r="C192" s="22"/>
    </row>
    <row r="193" spans="1:3" x14ac:dyDescent="0.25">
      <c r="A193" s="20"/>
      <c r="B193" s="21"/>
      <c r="C193" s="22"/>
    </row>
    <row r="194" spans="1:3" x14ac:dyDescent="0.25">
      <c r="A194" s="20"/>
      <c r="B194" s="21"/>
      <c r="C194" s="22"/>
    </row>
    <row r="195" spans="1:3" x14ac:dyDescent="0.25">
      <c r="A195" s="20"/>
      <c r="B195" s="21"/>
      <c r="C195" s="22"/>
    </row>
    <row r="196" spans="1:3" x14ac:dyDescent="0.25">
      <c r="A196" s="20"/>
      <c r="B196" s="21"/>
      <c r="C196" s="22"/>
    </row>
    <row r="197" spans="1:3" x14ac:dyDescent="0.25">
      <c r="A197" s="20"/>
      <c r="B197" s="21"/>
      <c r="C197" s="22"/>
    </row>
    <row r="198" spans="1:3" x14ac:dyDescent="0.25">
      <c r="A198" s="20"/>
      <c r="B198" s="21"/>
      <c r="C198" s="22"/>
    </row>
    <row r="199" spans="1:3" x14ac:dyDescent="0.25">
      <c r="A199" s="20"/>
      <c r="B199" s="21"/>
      <c r="C199" s="22"/>
    </row>
    <row r="200" spans="1:3" x14ac:dyDescent="0.25">
      <c r="A200" s="20"/>
      <c r="B200" s="21"/>
      <c r="C200" s="22"/>
    </row>
    <row r="201" spans="1:3" x14ac:dyDescent="0.25">
      <c r="A201" s="20"/>
      <c r="B201" s="21"/>
      <c r="C201" s="22"/>
    </row>
    <row r="202" spans="1:3" x14ac:dyDescent="0.25">
      <c r="A202" s="20"/>
      <c r="B202" s="21"/>
      <c r="C202" s="22"/>
    </row>
    <row r="203" spans="1:3" x14ac:dyDescent="0.25">
      <c r="A203" s="20"/>
      <c r="B203" s="21"/>
      <c r="C203" s="22"/>
    </row>
    <row r="204" spans="1:3" x14ac:dyDescent="0.25">
      <c r="A204" s="20"/>
      <c r="B204" s="21"/>
      <c r="C204" s="22"/>
    </row>
    <row r="205" spans="1:3" x14ac:dyDescent="0.25">
      <c r="A205" s="20"/>
      <c r="B205" s="21"/>
      <c r="C205" s="22"/>
    </row>
    <row r="206" spans="1:3" x14ac:dyDescent="0.25">
      <c r="A206" s="20"/>
      <c r="B206" s="21"/>
      <c r="C206" s="22"/>
    </row>
    <row r="207" spans="1:3" x14ac:dyDescent="0.25">
      <c r="A207" s="20"/>
      <c r="B207" s="21"/>
      <c r="C207" s="22"/>
    </row>
    <row r="208" spans="1:3" x14ac:dyDescent="0.25">
      <c r="A208" s="20"/>
      <c r="B208" s="21"/>
      <c r="C208" s="22"/>
    </row>
    <row r="209" spans="1:3" x14ac:dyDescent="0.25">
      <c r="A209" s="20"/>
      <c r="B209" s="21"/>
      <c r="C209" s="22"/>
    </row>
    <row r="210" spans="1:3" x14ac:dyDescent="0.25">
      <c r="A210" s="20"/>
      <c r="B210" s="21"/>
      <c r="C210" s="22"/>
    </row>
    <row r="211" spans="1:3" x14ac:dyDescent="0.25">
      <c r="A211" s="20"/>
      <c r="B211" s="21"/>
      <c r="C211" s="22"/>
    </row>
    <row r="212" spans="1:3" x14ac:dyDescent="0.25">
      <c r="A212" s="20"/>
      <c r="B212" s="21"/>
      <c r="C212" s="22"/>
    </row>
    <row r="213" spans="1:3" x14ac:dyDescent="0.25">
      <c r="A213" s="20"/>
      <c r="B213" s="21"/>
      <c r="C213" s="22"/>
    </row>
    <row r="214" spans="1:3" x14ac:dyDescent="0.25">
      <c r="A214" s="20"/>
      <c r="B214" s="21"/>
      <c r="C214" s="22"/>
    </row>
    <row r="215" spans="1:3" x14ac:dyDescent="0.25">
      <c r="A215" s="20"/>
      <c r="B215" s="21"/>
      <c r="C215" s="22"/>
    </row>
    <row r="216" spans="1:3" x14ac:dyDescent="0.25">
      <c r="A216" s="20"/>
      <c r="B216" s="21"/>
      <c r="C216" s="22"/>
    </row>
    <row r="217" spans="1:3" x14ac:dyDescent="0.25">
      <c r="A217" s="20"/>
      <c r="B217" s="21"/>
      <c r="C217" s="22"/>
    </row>
    <row r="218" spans="1:3" x14ac:dyDescent="0.25">
      <c r="A218" s="20"/>
      <c r="B218" s="21"/>
      <c r="C218" s="22"/>
    </row>
    <row r="219" spans="1:3" x14ac:dyDescent="0.25">
      <c r="A219" s="20"/>
      <c r="B219" s="21"/>
      <c r="C219" s="22"/>
    </row>
    <row r="220" spans="1:3" x14ac:dyDescent="0.25">
      <c r="A220" s="20"/>
      <c r="B220" s="21"/>
      <c r="C220" s="22"/>
    </row>
    <row r="221" spans="1:3" x14ac:dyDescent="0.25">
      <c r="A221" s="20"/>
      <c r="B221" s="21"/>
      <c r="C221" s="22"/>
    </row>
    <row r="222" spans="1:3" x14ac:dyDescent="0.25">
      <c r="A222" s="20"/>
      <c r="B222" s="21"/>
      <c r="C222" s="22"/>
    </row>
    <row r="223" spans="1:3" x14ac:dyDescent="0.25">
      <c r="A223" s="20"/>
      <c r="B223" s="21"/>
      <c r="C223" s="22"/>
    </row>
    <row r="224" spans="1:3" x14ac:dyDescent="0.25">
      <c r="A224" s="20"/>
      <c r="B224" s="21"/>
      <c r="C224" s="22"/>
    </row>
    <row r="225" spans="1:3" x14ac:dyDescent="0.25">
      <c r="A225" s="20"/>
      <c r="B225" s="21"/>
      <c r="C225" s="22"/>
    </row>
    <row r="226" spans="1:3" x14ac:dyDescent="0.25">
      <c r="A226" s="20"/>
      <c r="B226" s="21"/>
      <c r="C226" s="22"/>
    </row>
    <row r="227" spans="1:3" x14ac:dyDescent="0.25">
      <c r="A227" s="20"/>
      <c r="B227" s="21"/>
      <c r="C227" s="22"/>
    </row>
    <row r="228" spans="1:3" x14ac:dyDescent="0.25">
      <c r="A228" s="20"/>
      <c r="B228" s="21"/>
      <c r="C228" s="22"/>
    </row>
    <row r="229" spans="1:3" x14ac:dyDescent="0.25">
      <c r="A229" s="20"/>
      <c r="B229" s="21"/>
      <c r="C229" s="22"/>
    </row>
    <row r="230" spans="1:3" x14ac:dyDescent="0.25">
      <c r="A230" s="20"/>
      <c r="B230" s="21"/>
      <c r="C230" s="22"/>
    </row>
    <row r="231" spans="1:3" x14ac:dyDescent="0.25">
      <c r="A231" s="20"/>
      <c r="B231" s="21"/>
      <c r="C231" s="22"/>
    </row>
    <row r="232" spans="1:3" x14ac:dyDescent="0.25">
      <c r="A232" s="20"/>
      <c r="B232" s="21"/>
      <c r="C232" s="22"/>
    </row>
    <row r="233" spans="1:3" x14ac:dyDescent="0.25">
      <c r="A233" s="20"/>
      <c r="B233" s="21"/>
      <c r="C233" s="22"/>
    </row>
    <row r="234" spans="1:3" x14ac:dyDescent="0.25">
      <c r="A234" s="20"/>
      <c r="B234" s="21"/>
      <c r="C234" s="22"/>
    </row>
    <row r="235" spans="1:3" x14ac:dyDescent="0.25">
      <c r="A235" s="20"/>
      <c r="B235" s="21"/>
      <c r="C235" s="22"/>
    </row>
    <row r="236" spans="1:3" x14ac:dyDescent="0.25">
      <c r="A236" s="20"/>
      <c r="B236" s="21"/>
      <c r="C236" s="22"/>
    </row>
    <row r="237" spans="1:3" x14ac:dyDescent="0.25">
      <c r="A237" s="20"/>
      <c r="B237" s="21"/>
      <c r="C237" s="22"/>
    </row>
    <row r="238" spans="1:3" x14ac:dyDescent="0.25">
      <c r="A238" s="20"/>
      <c r="B238" s="21"/>
      <c r="C238" s="22"/>
    </row>
    <row r="239" spans="1:3" x14ac:dyDescent="0.25">
      <c r="A239" s="20"/>
      <c r="B239" s="21"/>
      <c r="C239" s="22"/>
    </row>
    <row r="240" spans="1:3" x14ac:dyDescent="0.25">
      <c r="A240" s="20"/>
      <c r="B240" s="21"/>
      <c r="C240" s="22"/>
    </row>
    <row r="241" spans="1:3" x14ac:dyDescent="0.25">
      <c r="A241" s="20"/>
      <c r="B241" s="21"/>
      <c r="C241" s="22"/>
    </row>
    <row r="242" spans="1:3" x14ac:dyDescent="0.25">
      <c r="A242" s="20"/>
      <c r="B242" s="21"/>
      <c r="C242" s="22"/>
    </row>
    <row r="243" spans="1:3" x14ac:dyDescent="0.25">
      <c r="A243" s="20"/>
      <c r="B243" s="21"/>
      <c r="C243" s="22"/>
    </row>
    <row r="244" spans="1:3" x14ac:dyDescent="0.25">
      <c r="A244" s="20"/>
      <c r="B244" s="21"/>
      <c r="C244" s="22"/>
    </row>
    <row r="245" spans="1:3" x14ac:dyDescent="0.25">
      <c r="A245" s="20"/>
      <c r="B245" s="21"/>
      <c r="C245" s="22"/>
    </row>
    <row r="246" spans="1:3" x14ac:dyDescent="0.25">
      <c r="A246" s="20"/>
      <c r="B246" s="21"/>
      <c r="C246" s="22"/>
    </row>
    <row r="247" spans="1:3" x14ac:dyDescent="0.25">
      <c r="A247" s="20"/>
      <c r="B247" s="21"/>
      <c r="C247" s="22"/>
    </row>
    <row r="248" spans="1:3" x14ac:dyDescent="0.25">
      <c r="A248" s="20"/>
      <c r="B248" s="21"/>
      <c r="C248" s="22"/>
    </row>
    <row r="249" spans="1:3" x14ac:dyDescent="0.25">
      <c r="A249" s="20"/>
      <c r="B249" s="21"/>
      <c r="C249" s="22"/>
    </row>
    <row r="250" spans="1:3" x14ac:dyDescent="0.25">
      <c r="A250" s="20"/>
      <c r="B250" s="21"/>
      <c r="C250" s="22"/>
    </row>
    <row r="251" spans="1:3" x14ac:dyDescent="0.25">
      <c r="A251" s="20"/>
      <c r="B251" s="21"/>
      <c r="C251" s="22"/>
    </row>
    <row r="252" spans="1:3" x14ac:dyDescent="0.25">
      <c r="A252" s="20"/>
      <c r="B252" s="21"/>
      <c r="C252" s="22"/>
    </row>
    <row r="253" spans="1:3" x14ac:dyDescent="0.25">
      <c r="A253" s="20"/>
      <c r="B253" s="21"/>
      <c r="C253" s="22"/>
    </row>
    <row r="254" spans="1:3" x14ac:dyDescent="0.25">
      <c r="A254" s="20"/>
      <c r="B254" s="21"/>
      <c r="C254" s="22"/>
    </row>
    <row r="255" spans="1:3" x14ac:dyDescent="0.25">
      <c r="A255" s="20"/>
      <c r="B255" s="21"/>
      <c r="C255" s="22"/>
    </row>
    <row r="256" spans="1:3" x14ac:dyDescent="0.25">
      <c r="A256" s="20"/>
      <c r="B256" s="21"/>
      <c r="C256" s="22"/>
    </row>
    <row r="257" spans="1:3" x14ac:dyDescent="0.25">
      <c r="A257" s="20"/>
      <c r="B257" s="21"/>
      <c r="C257" s="22"/>
    </row>
    <row r="258" spans="1:3" x14ac:dyDescent="0.25">
      <c r="A258" s="20"/>
      <c r="B258" s="21"/>
      <c r="C258" s="22"/>
    </row>
    <row r="259" spans="1:3" x14ac:dyDescent="0.25">
      <c r="A259" s="20"/>
      <c r="B259" s="21"/>
      <c r="C259" s="22"/>
    </row>
    <row r="260" spans="1:3" x14ac:dyDescent="0.25">
      <c r="A260" s="20"/>
      <c r="B260" s="21"/>
      <c r="C260" s="22"/>
    </row>
    <row r="261" spans="1:3" x14ac:dyDescent="0.25">
      <c r="A261" s="20"/>
      <c r="B261" s="21"/>
      <c r="C261" s="22"/>
    </row>
    <row r="262" spans="1:3" x14ac:dyDescent="0.25">
      <c r="A262" s="20"/>
      <c r="B262" s="21"/>
      <c r="C262" s="22"/>
    </row>
    <row r="263" spans="1:3" x14ac:dyDescent="0.25">
      <c r="A263" s="20"/>
      <c r="B263" s="21"/>
      <c r="C263" s="22"/>
    </row>
    <row r="264" spans="1:3" x14ac:dyDescent="0.25">
      <c r="A264" s="20"/>
      <c r="B264" s="21"/>
      <c r="C264" s="22"/>
    </row>
    <row r="265" spans="1:3" x14ac:dyDescent="0.25">
      <c r="A265" s="20"/>
      <c r="B265" s="21"/>
      <c r="C265" s="22"/>
    </row>
    <row r="266" spans="1:3" x14ac:dyDescent="0.25">
      <c r="A266" s="20"/>
      <c r="B266" s="21"/>
      <c r="C266" s="22"/>
    </row>
    <row r="267" spans="1:3" x14ac:dyDescent="0.25">
      <c r="A267" s="20"/>
      <c r="B267" s="21"/>
      <c r="C267" s="22"/>
    </row>
    <row r="268" spans="1:3" x14ac:dyDescent="0.25">
      <c r="A268" s="20"/>
      <c r="B268" s="21"/>
      <c r="C268" s="22"/>
    </row>
    <row r="269" spans="1:3" x14ac:dyDescent="0.25">
      <c r="A269" s="20"/>
      <c r="B269" s="21"/>
      <c r="C269" s="22"/>
    </row>
    <row r="270" spans="1:3" x14ac:dyDescent="0.25">
      <c r="A270" s="20"/>
      <c r="B270" s="21"/>
      <c r="C270" s="22"/>
    </row>
    <row r="271" spans="1:3" x14ac:dyDescent="0.25">
      <c r="A271" s="20"/>
      <c r="B271" s="21"/>
      <c r="C271" s="22"/>
    </row>
    <row r="272" spans="1:3" x14ac:dyDescent="0.25">
      <c r="A272" s="20"/>
      <c r="B272" s="21"/>
      <c r="C272" s="22"/>
    </row>
    <row r="273" spans="1:3" x14ac:dyDescent="0.25">
      <c r="A273" s="20"/>
      <c r="B273" s="21"/>
      <c r="C273" s="22"/>
    </row>
    <row r="274" spans="1:3" x14ac:dyDescent="0.25">
      <c r="A274" s="20"/>
      <c r="B274" s="21"/>
      <c r="C274" s="22"/>
    </row>
    <row r="275" spans="1:3" x14ac:dyDescent="0.25">
      <c r="A275" s="20"/>
      <c r="B275" s="21"/>
      <c r="C275" s="22"/>
    </row>
    <row r="276" spans="1:3" x14ac:dyDescent="0.25">
      <c r="A276" s="20"/>
      <c r="B276" s="21"/>
      <c r="C276" s="22"/>
    </row>
    <row r="277" spans="1:3" x14ac:dyDescent="0.25">
      <c r="A277" s="20"/>
      <c r="B277" s="21"/>
      <c r="C277" s="22"/>
    </row>
    <row r="278" spans="1:3" x14ac:dyDescent="0.25">
      <c r="A278" s="20"/>
      <c r="B278" s="21"/>
      <c r="C278" s="22"/>
    </row>
    <row r="279" spans="1:3" x14ac:dyDescent="0.25">
      <c r="A279" s="20"/>
      <c r="B279" s="21"/>
      <c r="C279" s="22"/>
    </row>
    <row r="280" spans="1:3" x14ac:dyDescent="0.25">
      <c r="A280" s="20"/>
      <c r="B280" s="21"/>
      <c r="C280" s="22"/>
    </row>
    <row r="281" spans="1:3" x14ac:dyDescent="0.25">
      <c r="A281" s="20"/>
      <c r="B281" s="21"/>
      <c r="C281" s="22"/>
    </row>
    <row r="282" spans="1:3" x14ac:dyDescent="0.25">
      <c r="A282" s="20"/>
      <c r="B282" s="21"/>
      <c r="C282" s="22"/>
    </row>
    <row r="283" spans="1:3" x14ac:dyDescent="0.25">
      <c r="A283" s="20"/>
      <c r="B283" s="21"/>
      <c r="C283" s="22"/>
    </row>
    <row r="284" spans="1:3" x14ac:dyDescent="0.25">
      <c r="A284" s="20"/>
      <c r="B284" s="21"/>
      <c r="C284" s="22"/>
    </row>
    <row r="285" spans="1:3" x14ac:dyDescent="0.25">
      <c r="A285" s="20"/>
      <c r="B285" s="21"/>
      <c r="C285" s="22"/>
    </row>
    <row r="286" spans="1:3" x14ac:dyDescent="0.25">
      <c r="A286" s="20"/>
      <c r="B286" s="21"/>
      <c r="C286" s="22"/>
    </row>
    <row r="287" spans="1:3" x14ac:dyDescent="0.25">
      <c r="A287" s="20"/>
      <c r="B287" s="21"/>
      <c r="C287" s="22"/>
    </row>
    <row r="288" spans="1:3" x14ac:dyDescent="0.25">
      <c r="A288" s="20"/>
      <c r="B288" s="21"/>
      <c r="C288" s="22"/>
    </row>
    <row r="289" spans="1:3" x14ac:dyDescent="0.25">
      <c r="A289" s="20"/>
      <c r="B289" s="21"/>
      <c r="C289" s="22"/>
    </row>
    <row r="290" spans="1:3" x14ac:dyDescent="0.25">
      <c r="A290" s="20"/>
      <c r="B290" s="21"/>
      <c r="C290" s="22"/>
    </row>
    <row r="291" spans="1:3" x14ac:dyDescent="0.25">
      <c r="A291" s="20"/>
      <c r="B291" s="21"/>
      <c r="C291" s="22"/>
    </row>
    <row r="292" spans="1:3" x14ac:dyDescent="0.25">
      <c r="A292" s="20"/>
      <c r="B292" s="21"/>
      <c r="C292" s="22"/>
    </row>
    <row r="293" spans="1:3" x14ac:dyDescent="0.25">
      <c r="A293" s="20"/>
      <c r="B293" s="21"/>
      <c r="C293" s="22"/>
    </row>
    <row r="294" spans="1:3" x14ac:dyDescent="0.25">
      <c r="A294" s="20"/>
      <c r="B294" s="21"/>
      <c r="C294" s="22"/>
    </row>
    <row r="295" spans="1:3" x14ac:dyDescent="0.25">
      <c r="A295" s="20"/>
      <c r="B295" s="21"/>
      <c r="C295" s="22"/>
    </row>
    <row r="296" spans="1:3" x14ac:dyDescent="0.25">
      <c r="A296" s="20"/>
      <c r="B296" s="21"/>
      <c r="C296" s="22"/>
    </row>
    <row r="297" spans="1:3" x14ac:dyDescent="0.25">
      <c r="A297" s="20"/>
      <c r="B297" s="21"/>
      <c r="C297" s="22"/>
    </row>
    <row r="298" spans="1:3" x14ac:dyDescent="0.25">
      <c r="A298" s="20"/>
      <c r="B298" s="21"/>
      <c r="C298" s="22"/>
    </row>
    <row r="299" spans="1:3" x14ac:dyDescent="0.25">
      <c r="A299" s="20"/>
      <c r="B299" s="21"/>
      <c r="C299" s="22"/>
    </row>
    <row r="300" spans="1:3" x14ac:dyDescent="0.25">
      <c r="A300" s="20"/>
      <c r="B300" s="21"/>
      <c r="C300" s="22"/>
    </row>
    <row r="301" spans="1:3" x14ac:dyDescent="0.25">
      <c r="A301" s="20"/>
      <c r="B301" s="21"/>
      <c r="C301" s="22"/>
    </row>
    <row r="302" spans="1:3" x14ac:dyDescent="0.25">
      <c r="A302" s="20"/>
      <c r="B302" s="21"/>
      <c r="C302" s="22"/>
    </row>
    <row r="303" spans="1:3" x14ac:dyDescent="0.25">
      <c r="A303" s="20"/>
      <c r="B303" s="21"/>
      <c r="C303" s="22"/>
    </row>
    <row r="304" spans="1:3" x14ac:dyDescent="0.25">
      <c r="A304" s="20"/>
      <c r="B304" s="21"/>
      <c r="C304" s="22"/>
    </row>
    <row r="305" spans="1:3" x14ac:dyDescent="0.25">
      <c r="A305" s="20"/>
      <c r="B305" s="21"/>
      <c r="C305" s="22"/>
    </row>
    <row r="306" spans="1:3" x14ac:dyDescent="0.25">
      <c r="A306" s="20"/>
      <c r="B306" s="21"/>
      <c r="C306" s="22"/>
    </row>
    <row r="307" spans="1:3" x14ac:dyDescent="0.25">
      <c r="A307" s="20"/>
      <c r="B307" s="21"/>
      <c r="C307" s="22"/>
    </row>
    <row r="308" spans="1:3" x14ac:dyDescent="0.25">
      <c r="A308" s="20"/>
      <c r="B308" s="21"/>
      <c r="C308" s="22"/>
    </row>
    <row r="309" spans="1:3" x14ac:dyDescent="0.25">
      <c r="A309" s="20"/>
      <c r="B309" s="21"/>
      <c r="C309" s="22"/>
    </row>
    <row r="310" spans="1:3" x14ac:dyDescent="0.25">
      <c r="A310" s="20"/>
      <c r="B310" s="21"/>
      <c r="C310" s="22"/>
    </row>
    <row r="311" spans="1:3" x14ac:dyDescent="0.25">
      <c r="A311" s="20"/>
      <c r="B311" s="21"/>
      <c r="C311" s="22"/>
    </row>
    <row r="312" spans="1:3" x14ac:dyDescent="0.25">
      <c r="A312" s="20"/>
      <c r="B312" s="21"/>
      <c r="C312" s="22"/>
    </row>
    <row r="313" spans="1:3" x14ac:dyDescent="0.25">
      <c r="A313" s="20"/>
      <c r="B313" s="21"/>
      <c r="C313" s="22"/>
    </row>
    <row r="314" spans="1:3" x14ac:dyDescent="0.25">
      <c r="A314" s="20"/>
      <c r="B314" s="21"/>
      <c r="C314" s="22"/>
    </row>
    <row r="315" spans="1:3" x14ac:dyDescent="0.25">
      <c r="A315" s="20"/>
      <c r="B315" s="21"/>
      <c r="C315" s="22"/>
    </row>
    <row r="316" spans="1:3" x14ac:dyDescent="0.25">
      <c r="A316" s="20"/>
      <c r="B316" s="21"/>
      <c r="C316" s="22"/>
    </row>
    <row r="317" spans="1:3" x14ac:dyDescent="0.25">
      <c r="A317" s="20"/>
      <c r="B317" s="21"/>
      <c r="C317" s="22"/>
    </row>
    <row r="318" spans="1:3" x14ac:dyDescent="0.25">
      <c r="A318" s="20"/>
      <c r="B318" s="21"/>
      <c r="C318" s="22"/>
    </row>
    <row r="319" spans="1:3" x14ac:dyDescent="0.25">
      <c r="A319" s="20"/>
      <c r="B319" s="21"/>
      <c r="C319" s="22"/>
    </row>
    <row r="320" spans="1:3" x14ac:dyDescent="0.25">
      <c r="A320" s="20"/>
      <c r="B320" s="21"/>
      <c r="C320" s="22"/>
    </row>
    <row r="321" spans="1:3" x14ac:dyDescent="0.25">
      <c r="A321" s="20"/>
      <c r="B321" s="21"/>
      <c r="C321" s="22"/>
    </row>
    <row r="322" spans="1:3" x14ac:dyDescent="0.25">
      <c r="A322" s="20"/>
      <c r="B322" s="21"/>
      <c r="C322" s="22"/>
    </row>
    <row r="323" spans="1:3" x14ac:dyDescent="0.25">
      <c r="A323" s="20"/>
      <c r="B323" s="21"/>
      <c r="C323" s="22"/>
    </row>
    <row r="324" spans="1:3" x14ac:dyDescent="0.25">
      <c r="A324" s="20"/>
      <c r="B324" s="21"/>
      <c r="C324" s="22"/>
    </row>
    <row r="325" spans="1:3" x14ac:dyDescent="0.25">
      <c r="A325" s="20"/>
      <c r="B325" s="21"/>
      <c r="C325" s="22"/>
    </row>
    <row r="326" spans="1:3" x14ac:dyDescent="0.25">
      <c r="A326" s="20"/>
      <c r="B326" s="21"/>
      <c r="C326" s="22"/>
    </row>
    <row r="327" spans="1:3" x14ac:dyDescent="0.25">
      <c r="A327" s="20"/>
      <c r="B327" s="21"/>
      <c r="C327" s="22"/>
    </row>
    <row r="328" spans="1:3" x14ac:dyDescent="0.25">
      <c r="A328" s="20"/>
      <c r="B328" s="21"/>
      <c r="C328" s="22"/>
    </row>
    <row r="329" spans="1:3" x14ac:dyDescent="0.25">
      <c r="A329" s="20"/>
      <c r="B329" s="21"/>
      <c r="C329" s="22"/>
    </row>
    <row r="330" spans="1:3" x14ac:dyDescent="0.25">
      <c r="A330" s="20"/>
      <c r="B330" s="21"/>
      <c r="C330" s="22"/>
    </row>
    <row r="331" spans="1:3" x14ac:dyDescent="0.25">
      <c r="A331" s="20"/>
      <c r="B331" s="21"/>
      <c r="C331" s="22"/>
    </row>
    <row r="332" spans="1:3" x14ac:dyDescent="0.25">
      <c r="A332" s="20"/>
      <c r="B332" s="21"/>
      <c r="C332" s="22"/>
    </row>
    <row r="333" spans="1:3" x14ac:dyDescent="0.25">
      <c r="A333" s="20"/>
      <c r="B333" s="21"/>
      <c r="C333" s="22"/>
    </row>
    <row r="334" spans="1:3" x14ac:dyDescent="0.25">
      <c r="A334" s="20"/>
      <c r="B334" s="21"/>
      <c r="C334" s="22"/>
    </row>
    <row r="335" spans="1:3" x14ac:dyDescent="0.25">
      <c r="A335" s="20"/>
      <c r="B335" s="21"/>
      <c r="C335" s="22"/>
    </row>
    <row r="336" spans="1:3" x14ac:dyDescent="0.25">
      <c r="A336" s="20"/>
      <c r="B336" s="21"/>
      <c r="C336" s="22"/>
    </row>
    <row r="337" spans="1:3" x14ac:dyDescent="0.25">
      <c r="A337" s="20"/>
      <c r="B337" s="21"/>
      <c r="C337" s="22"/>
    </row>
    <row r="338" spans="1:3" x14ac:dyDescent="0.25">
      <c r="A338" s="20"/>
      <c r="B338" s="21"/>
      <c r="C338" s="22"/>
    </row>
    <row r="339" spans="1:3" x14ac:dyDescent="0.25">
      <c r="A339" s="20"/>
      <c r="B339" s="21"/>
      <c r="C339" s="22"/>
    </row>
    <row r="340" spans="1:3" x14ac:dyDescent="0.25">
      <c r="A340" s="20"/>
      <c r="B340" s="21"/>
      <c r="C340" s="22"/>
    </row>
    <row r="341" spans="1:3" x14ac:dyDescent="0.25">
      <c r="A341" s="20"/>
      <c r="B341" s="21"/>
      <c r="C341" s="22"/>
    </row>
    <row r="342" spans="1:3" x14ac:dyDescent="0.25">
      <c r="A342" s="20"/>
      <c r="B342" s="21"/>
      <c r="C342" s="22"/>
    </row>
    <row r="343" spans="1:3" x14ac:dyDescent="0.25">
      <c r="A343" s="20"/>
      <c r="B343" s="21"/>
      <c r="C343" s="22"/>
    </row>
    <row r="344" spans="1:3" x14ac:dyDescent="0.25">
      <c r="A344" s="20"/>
      <c r="B344" s="21"/>
      <c r="C344" s="22"/>
    </row>
    <row r="345" spans="1:3" x14ac:dyDescent="0.25">
      <c r="A345" s="20"/>
      <c r="B345" s="21"/>
      <c r="C345" s="22"/>
    </row>
    <row r="346" spans="1:3" x14ac:dyDescent="0.25">
      <c r="A346" s="20"/>
      <c r="B346" s="21"/>
      <c r="C346" s="22"/>
    </row>
    <row r="347" spans="1:3" x14ac:dyDescent="0.25">
      <c r="A347" s="20"/>
      <c r="B347" s="21"/>
      <c r="C347" s="22"/>
    </row>
    <row r="348" spans="1:3" x14ac:dyDescent="0.25">
      <c r="A348" s="20"/>
      <c r="B348" s="21"/>
      <c r="C348" s="22"/>
    </row>
    <row r="349" spans="1:3" x14ac:dyDescent="0.25">
      <c r="A349" s="20"/>
      <c r="B349" s="21"/>
      <c r="C349" s="22"/>
    </row>
    <row r="350" spans="1:3" x14ac:dyDescent="0.25">
      <c r="A350" s="20"/>
      <c r="B350" s="21"/>
      <c r="C350" s="22"/>
    </row>
    <row r="351" spans="1:3" x14ac:dyDescent="0.25">
      <c r="A351" s="20"/>
      <c r="B351" s="21"/>
      <c r="C351" s="22"/>
    </row>
    <row r="352" spans="1:3" x14ac:dyDescent="0.25">
      <c r="A352" s="20"/>
      <c r="B352" s="21"/>
      <c r="C352" s="22"/>
    </row>
    <row r="353" spans="1:3" x14ac:dyDescent="0.25">
      <c r="A353" s="20"/>
      <c r="B353" s="21"/>
      <c r="C353" s="22"/>
    </row>
    <row r="354" spans="1:3" x14ac:dyDescent="0.25">
      <c r="A354" s="20"/>
      <c r="B354" s="21"/>
      <c r="C354" s="22"/>
    </row>
    <row r="355" spans="1:3" x14ac:dyDescent="0.25">
      <c r="A355" s="20"/>
      <c r="B355" s="21"/>
      <c r="C355" s="22"/>
    </row>
    <row r="356" spans="1:3" x14ac:dyDescent="0.25">
      <c r="A356" s="20"/>
      <c r="B356" s="21"/>
      <c r="C356" s="22"/>
    </row>
    <row r="357" spans="1:3" x14ac:dyDescent="0.25">
      <c r="A357" s="20"/>
      <c r="B357" s="21"/>
      <c r="C357" s="22"/>
    </row>
    <row r="358" spans="1:3" x14ac:dyDescent="0.25">
      <c r="A358" s="20"/>
      <c r="B358" s="21"/>
      <c r="C358" s="22"/>
    </row>
    <row r="359" spans="1:3" x14ac:dyDescent="0.25">
      <c r="A359" s="20"/>
      <c r="B359" s="21"/>
      <c r="C359" s="22"/>
    </row>
    <row r="360" spans="1:3" x14ac:dyDescent="0.25">
      <c r="A360" s="20"/>
      <c r="B360" s="21"/>
      <c r="C360" s="22"/>
    </row>
    <row r="361" spans="1:3" x14ac:dyDescent="0.25">
      <c r="A361" s="20"/>
      <c r="B361" s="21"/>
      <c r="C361" s="22"/>
    </row>
    <row r="362" spans="1:3" x14ac:dyDescent="0.25">
      <c r="A362" s="20"/>
      <c r="B362" s="21"/>
      <c r="C362" s="22"/>
    </row>
    <row r="363" spans="1:3" x14ac:dyDescent="0.25">
      <c r="A363" s="20"/>
      <c r="B363" s="21"/>
      <c r="C363" s="22"/>
    </row>
    <row r="364" spans="1:3" x14ac:dyDescent="0.25">
      <c r="A364" s="20"/>
      <c r="B364" s="21"/>
      <c r="C364" s="22"/>
    </row>
    <row r="365" spans="1:3" x14ac:dyDescent="0.25">
      <c r="A365" s="20"/>
      <c r="B365" s="21"/>
      <c r="C365" s="22"/>
    </row>
    <row r="366" spans="1:3" x14ac:dyDescent="0.25">
      <c r="A366" s="20"/>
      <c r="B366" s="21"/>
      <c r="C366" s="22"/>
    </row>
    <row r="367" spans="1:3" x14ac:dyDescent="0.25">
      <c r="A367" s="20"/>
      <c r="B367" s="21"/>
      <c r="C367" s="22"/>
    </row>
    <row r="368" spans="1:3" x14ac:dyDescent="0.25">
      <c r="A368" s="20"/>
      <c r="B368" s="21"/>
      <c r="C368" s="22"/>
    </row>
    <row r="369" spans="1:3" x14ac:dyDescent="0.25">
      <c r="A369" s="20"/>
      <c r="B369" s="21"/>
      <c r="C369" s="22"/>
    </row>
    <row r="370" spans="1:3" x14ac:dyDescent="0.25">
      <c r="A370" s="20"/>
      <c r="B370" s="21"/>
      <c r="C370" s="22"/>
    </row>
    <row r="371" spans="1:3" x14ac:dyDescent="0.25">
      <c r="A371" s="20"/>
      <c r="B371" s="21"/>
      <c r="C371" s="22"/>
    </row>
    <row r="372" spans="1:3" x14ac:dyDescent="0.25">
      <c r="A372" s="20"/>
      <c r="B372" s="21"/>
      <c r="C372" s="22"/>
    </row>
    <row r="373" spans="1:3" x14ac:dyDescent="0.25">
      <c r="A373" s="20"/>
      <c r="B373" s="21"/>
      <c r="C373" s="22"/>
    </row>
    <row r="374" spans="1:3" x14ac:dyDescent="0.25">
      <c r="A374" s="20"/>
      <c r="B374" s="21"/>
      <c r="C374" s="22"/>
    </row>
    <row r="375" spans="1:3" x14ac:dyDescent="0.25">
      <c r="A375" s="20"/>
      <c r="B375" s="21"/>
      <c r="C375" s="22"/>
    </row>
    <row r="376" spans="1:3" x14ac:dyDescent="0.25">
      <c r="A376" s="20"/>
      <c r="B376" s="21"/>
      <c r="C376" s="22"/>
    </row>
    <row r="377" spans="1:3" x14ac:dyDescent="0.25">
      <c r="A377" s="20"/>
      <c r="B377" s="21"/>
      <c r="C377" s="22"/>
    </row>
    <row r="378" spans="1:3" x14ac:dyDescent="0.25">
      <c r="A378" s="20"/>
      <c r="B378" s="21"/>
      <c r="C378" s="22"/>
    </row>
    <row r="379" spans="1:3" x14ac:dyDescent="0.25">
      <c r="A379" s="20"/>
      <c r="B379" s="21"/>
      <c r="C379" s="22"/>
    </row>
    <row r="380" spans="1:3" x14ac:dyDescent="0.25">
      <c r="A380" s="20"/>
      <c r="B380" s="21"/>
      <c r="C380" s="22"/>
    </row>
    <row r="381" spans="1:3" x14ac:dyDescent="0.25">
      <c r="A381" s="20"/>
      <c r="B381" s="21"/>
      <c r="C381" s="22"/>
    </row>
    <row r="382" spans="1:3" x14ac:dyDescent="0.25">
      <c r="A382" s="20"/>
      <c r="B382" s="21"/>
      <c r="C382" s="22"/>
    </row>
    <row r="383" spans="1:3" x14ac:dyDescent="0.25">
      <c r="A383" s="20"/>
      <c r="B383" s="21"/>
      <c r="C383" s="22"/>
    </row>
    <row r="384" spans="1:3" x14ac:dyDescent="0.25">
      <c r="A384" s="20"/>
      <c r="B384" s="21"/>
      <c r="C384" s="22"/>
    </row>
    <row r="385" spans="1:3" x14ac:dyDescent="0.25">
      <c r="A385" s="20"/>
      <c r="B385" s="21"/>
      <c r="C385" s="22"/>
    </row>
    <row r="386" spans="1:3" x14ac:dyDescent="0.25">
      <c r="A386" s="20"/>
      <c r="B386" s="21"/>
      <c r="C386" s="22"/>
    </row>
    <row r="387" spans="1:3" x14ac:dyDescent="0.25">
      <c r="A387" s="20"/>
      <c r="B387" s="21"/>
      <c r="C387" s="22"/>
    </row>
    <row r="388" spans="1:3" x14ac:dyDescent="0.25">
      <c r="A388" s="20"/>
      <c r="B388" s="21"/>
      <c r="C388" s="22"/>
    </row>
    <row r="389" spans="1:3" x14ac:dyDescent="0.25">
      <c r="A389" s="20"/>
      <c r="B389" s="21"/>
      <c r="C389" s="22"/>
    </row>
    <row r="390" spans="1:3" x14ac:dyDescent="0.25">
      <c r="A390" s="20"/>
      <c r="B390" s="21"/>
      <c r="C390" s="22"/>
    </row>
    <row r="391" spans="1:3" x14ac:dyDescent="0.25">
      <c r="A391" s="20"/>
      <c r="B391" s="21"/>
      <c r="C391" s="22"/>
    </row>
    <row r="392" spans="1:3" x14ac:dyDescent="0.25">
      <c r="A392" s="20"/>
      <c r="B392" s="21"/>
      <c r="C392" s="22"/>
    </row>
    <row r="393" spans="1:3" x14ac:dyDescent="0.25">
      <c r="A393" s="20"/>
      <c r="B393" s="21"/>
      <c r="C393" s="22"/>
    </row>
    <row r="394" spans="1:3" x14ac:dyDescent="0.25">
      <c r="A394" s="20"/>
      <c r="B394" s="21"/>
      <c r="C394" s="22"/>
    </row>
    <row r="395" spans="1:3" x14ac:dyDescent="0.25">
      <c r="A395" s="20"/>
      <c r="B395" s="21"/>
      <c r="C395" s="22"/>
    </row>
    <row r="396" spans="1:3" x14ac:dyDescent="0.25">
      <c r="A396" s="20"/>
      <c r="B396" s="21"/>
      <c r="C396" s="22"/>
    </row>
    <row r="397" spans="1:3" x14ac:dyDescent="0.25">
      <c r="A397" s="20"/>
      <c r="B397" s="21"/>
      <c r="C397" s="22"/>
    </row>
    <row r="398" spans="1:3" x14ac:dyDescent="0.25">
      <c r="A398" s="20"/>
      <c r="B398" s="21"/>
      <c r="C398" s="22"/>
    </row>
    <row r="399" spans="1:3" x14ac:dyDescent="0.25">
      <c r="A399" s="20"/>
      <c r="B399" s="21"/>
      <c r="C399" s="22"/>
    </row>
    <row r="400" spans="1:3" x14ac:dyDescent="0.25">
      <c r="A400" s="20"/>
      <c r="B400" s="21"/>
      <c r="C400" s="22"/>
    </row>
    <row r="401" spans="1:3" x14ac:dyDescent="0.25">
      <c r="A401" s="20"/>
      <c r="B401" s="21"/>
      <c r="C401" s="22"/>
    </row>
    <row r="402" spans="1:3" x14ac:dyDescent="0.25">
      <c r="A402" s="20"/>
      <c r="B402" s="21"/>
      <c r="C402" s="22"/>
    </row>
    <row r="403" spans="1:3" x14ac:dyDescent="0.25">
      <c r="A403" s="20"/>
      <c r="B403" s="21"/>
      <c r="C403" s="22"/>
    </row>
    <row r="404" spans="1:3" x14ac:dyDescent="0.25">
      <c r="A404" s="20"/>
      <c r="B404" s="21"/>
      <c r="C404" s="22"/>
    </row>
    <row r="405" spans="1:3" x14ac:dyDescent="0.25">
      <c r="A405" s="20"/>
      <c r="B405" s="21"/>
      <c r="C405" s="22"/>
    </row>
    <row r="406" spans="1:3" x14ac:dyDescent="0.25">
      <c r="A406" s="20"/>
      <c r="B406" s="21"/>
      <c r="C406" s="22"/>
    </row>
    <row r="407" spans="1:3" x14ac:dyDescent="0.25">
      <c r="A407" s="20"/>
      <c r="B407" s="21"/>
      <c r="C407" s="22"/>
    </row>
    <row r="408" spans="1:3" x14ac:dyDescent="0.25">
      <c r="A408" s="20"/>
      <c r="B408" s="21"/>
      <c r="C408" s="22"/>
    </row>
    <row r="409" spans="1:3" x14ac:dyDescent="0.25">
      <c r="A409" s="20"/>
      <c r="B409" s="21"/>
      <c r="C409" s="22"/>
    </row>
    <row r="410" spans="1:3" x14ac:dyDescent="0.25">
      <c r="A410" s="20"/>
      <c r="B410" s="21"/>
      <c r="C410" s="22"/>
    </row>
    <row r="411" spans="1:3" x14ac:dyDescent="0.25">
      <c r="A411" s="20"/>
      <c r="B411" s="21"/>
      <c r="C411" s="22"/>
    </row>
    <row r="412" spans="1:3" x14ac:dyDescent="0.25">
      <c r="A412" s="20"/>
      <c r="B412" s="21"/>
      <c r="C412" s="22"/>
    </row>
    <row r="413" spans="1:3" x14ac:dyDescent="0.25">
      <c r="A413" s="20"/>
      <c r="B413" s="21"/>
      <c r="C413" s="22"/>
    </row>
    <row r="414" spans="1:3" x14ac:dyDescent="0.25">
      <c r="A414" s="20"/>
      <c r="B414" s="21"/>
      <c r="C414" s="22"/>
    </row>
    <row r="415" spans="1:3" x14ac:dyDescent="0.25">
      <c r="A415" s="20"/>
      <c r="B415" s="21"/>
      <c r="C415" s="22"/>
    </row>
    <row r="416" spans="1:3" x14ac:dyDescent="0.25">
      <c r="A416" s="20"/>
      <c r="B416" s="21"/>
      <c r="C416" s="22"/>
    </row>
    <row r="417" spans="1:3" x14ac:dyDescent="0.25">
      <c r="A417" s="20"/>
      <c r="B417" s="21"/>
      <c r="C417" s="22"/>
    </row>
    <row r="418" spans="1:3" x14ac:dyDescent="0.25">
      <c r="A418" s="20"/>
      <c r="B418" s="21"/>
      <c r="C418" s="22"/>
    </row>
    <row r="419" spans="1:3" x14ac:dyDescent="0.25">
      <c r="A419" s="20"/>
      <c r="B419" s="21"/>
      <c r="C419" s="22"/>
    </row>
    <row r="420" spans="1:3" x14ac:dyDescent="0.25">
      <c r="A420" s="20"/>
      <c r="B420" s="21"/>
      <c r="C420" s="22"/>
    </row>
    <row r="421" spans="1:3" x14ac:dyDescent="0.25">
      <c r="A421" s="20"/>
      <c r="B421" s="21"/>
      <c r="C421" s="22"/>
    </row>
    <row r="422" spans="1:3" x14ac:dyDescent="0.25">
      <c r="A422" s="20"/>
      <c r="B422" s="21"/>
      <c r="C422" s="22"/>
    </row>
    <row r="423" spans="1:3" x14ac:dyDescent="0.25">
      <c r="A423" s="20"/>
      <c r="B423" s="21"/>
      <c r="C423" s="22"/>
    </row>
    <row r="424" spans="1:3" x14ac:dyDescent="0.25">
      <c r="A424" s="20"/>
      <c r="B424" s="21"/>
      <c r="C424" s="22"/>
    </row>
    <row r="425" spans="1:3" x14ac:dyDescent="0.25">
      <c r="A425" s="20"/>
      <c r="B425" s="21"/>
      <c r="C425" s="22"/>
    </row>
    <row r="426" spans="1:3" x14ac:dyDescent="0.25">
      <c r="A426" s="20"/>
      <c r="B426" s="21"/>
      <c r="C426" s="22"/>
    </row>
    <row r="427" spans="1:3" x14ac:dyDescent="0.25">
      <c r="C427" s="22"/>
    </row>
    <row r="428" spans="1:3" x14ac:dyDescent="0.25">
      <c r="C428" s="22"/>
    </row>
    <row r="429" spans="1:3" x14ac:dyDescent="0.25">
      <c r="C429" s="22"/>
    </row>
    <row r="430" spans="1:3" x14ac:dyDescent="0.25">
      <c r="A430" s="13"/>
      <c r="C430" s="22"/>
    </row>
    <row r="431" spans="1:3" x14ac:dyDescent="0.25">
      <c r="A431" s="13"/>
      <c r="C431" s="22"/>
    </row>
    <row r="432" spans="1:3" x14ac:dyDescent="0.25">
      <c r="A432" s="13"/>
      <c r="C432" s="22"/>
    </row>
    <row r="433" spans="1:3" x14ac:dyDescent="0.25">
      <c r="A433" s="13"/>
      <c r="C433" s="22"/>
    </row>
    <row r="434" spans="1:3" x14ac:dyDescent="0.25">
      <c r="A434" s="13"/>
      <c r="C434" s="22"/>
    </row>
    <row r="435" spans="1:3" x14ac:dyDescent="0.25">
      <c r="A435" s="13"/>
      <c r="C435" s="22"/>
    </row>
    <row r="436" spans="1:3" x14ac:dyDescent="0.25">
      <c r="A436" s="13"/>
      <c r="C436" s="22"/>
    </row>
    <row r="437" spans="1:3" x14ac:dyDescent="0.25">
      <c r="A437" s="13"/>
      <c r="C437" s="22"/>
    </row>
    <row r="438" spans="1:3" x14ac:dyDescent="0.25">
      <c r="A438" s="13"/>
      <c r="C438" s="22"/>
    </row>
    <row r="439" spans="1:3" x14ac:dyDescent="0.25">
      <c r="A439" s="13"/>
      <c r="C439" s="22"/>
    </row>
    <row r="440" spans="1:3" x14ac:dyDescent="0.25">
      <c r="A440" s="13"/>
      <c r="C440" s="22"/>
    </row>
    <row r="441" spans="1:3" x14ac:dyDescent="0.25">
      <c r="A441" s="13"/>
      <c r="C441" s="22"/>
    </row>
    <row r="442" spans="1:3" x14ac:dyDescent="0.25">
      <c r="A442" s="13"/>
      <c r="C442" s="22"/>
    </row>
    <row r="443" spans="1:3" x14ac:dyDescent="0.25">
      <c r="A443" s="13"/>
      <c r="C443" s="22"/>
    </row>
    <row r="444" spans="1:3" x14ac:dyDescent="0.25">
      <c r="A444" s="13"/>
      <c r="C444" s="22"/>
    </row>
    <row r="445" spans="1:3" x14ac:dyDescent="0.25">
      <c r="A445" s="13"/>
      <c r="C445" s="22"/>
    </row>
    <row r="446" spans="1:3" x14ac:dyDescent="0.25">
      <c r="A446" s="13"/>
      <c r="C446" s="22"/>
    </row>
    <row r="447" spans="1:3" x14ac:dyDescent="0.25">
      <c r="A447" s="13"/>
      <c r="C447" s="22"/>
    </row>
    <row r="448" spans="1:3" x14ac:dyDescent="0.25">
      <c r="A448" s="13"/>
      <c r="C448" s="22"/>
    </row>
    <row r="449" spans="1:3" x14ac:dyDescent="0.25">
      <c r="A449" s="13"/>
      <c r="C449" s="22"/>
    </row>
    <row r="450" spans="1:3" x14ac:dyDescent="0.25">
      <c r="A450" s="13"/>
      <c r="C450" s="22"/>
    </row>
    <row r="451" spans="1:3" x14ac:dyDescent="0.25">
      <c r="A451" s="13"/>
      <c r="C451" s="22"/>
    </row>
    <row r="452" spans="1:3" x14ac:dyDescent="0.25">
      <c r="A452" s="13"/>
      <c r="C452" s="22"/>
    </row>
    <row r="453" spans="1:3" x14ac:dyDescent="0.25">
      <c r="A453" s="13"/>
      <c r="C453" s="22"/>
    </row>
    <row r="454" spans="1:3" x14ac:dyDescent="0.25">
      <c r="A454" s="13"/>
      <c r="C454" s="22"/>
    </row>
    <row r="455" spans="1:3" x14ac:dyDescent="0.25">
      <c r="A455" s="13"/>
      <c r="C455" s="22"/>
    </row>
    <row r="456" spans="1:3" x14ac:dyDescent="0.25">
      <c r="A456" s="13"/>
      <c r="C456" s="22"/>
    </row>
    <row r="457" spans="1:3" x14ac:dyDescent="0.25">
      <c r="A457" s="13"/>
      <c r="C457" s="22"/>
    </row>
    <row r="458" spans="1:3" x14ac:dyDescent="0.25">
      <c r="A458" s="13"/>
      <c r="C458" s="22"/>
    </row>
    <row r="459" spans="1:3" x14ac:dyDescent="0.25">
      <c r="A459" s="13"/>
      <c r="C459" s="22"/>
    </row>
    <row r="460" spans="1:3" x14ac:dyDescent="0.25">
      <c r="A460" s="13"/>
      <c r="C460" s="22"/>
    </row>
    <row r="461" spans="1:3" x14ac:dyDescent="0.25">
      <c r="A461" s="13"/>
      <c r="C461" s="22"/>
    </row>
    <row r="462" spans="1:3" x14ac:dyDescent="0.25">
      <c r="A462" s="13"/>
      <c r="C462" s="22"/>
    </row>
    <row r="463" spans="1:3" x14ac:dyDescent="0.25">
      <c r="A463" s="13"/>
      <c r="C463" s="22"/>
    </row>
    <row r="464" spans="1:3" x14ac:dyDescent="0.25">
      <c r="A464" s="13"/>
      <c r="C464" s="22"/>
    </row>
    <row r="465" spans="1:3" x14ac:dyDescent="0.25">
      <c r="A465" s="13"/>
      <c r="C465" s="22"/>
    </row>
    <row r="466" spans="1:3" x14ac:dyDescent="0.25">
      <c r="A466" s="13"/>
      <c r="C466" s="22"/>
    </row>
    <row r="467" spans="1:3" x14ac:dyDescent="0.25">
      <c r="A467" s="13"/>
      <c r="C467" s="22"/>
    </row>
    <row r="468" spans="1:3" x14ac:dyDescent="0.25">
      <c r="A468" s="13"/>
      <c r="C468" s="22"/>
    </row>
    <row r="469" spans="1:3" x14ac:dyDescent="0.25">
      <c r="A469" s="13"/>
      <c r="C469" s="22"/>
    </row>
    <row r="470" spans="1:3" x14ac:dyDescent="0.25">
      <c r="A470" s="13"/>
      <c r="C470" s="22"/>
    </row>
    <row r="471" spans="1:3" x14ac:dyDescent="0.25">
      <c r="A471" s="13"/>
      <c r="C471" s="22"/>
    </row>
    <row r="472" spans="1:3" x14ac:dyDescent="0.25">
      <c r="A472" s="13"/>
      <c r="C472" s="22"/>
    </row>
    <row r="473" spans="1:3" x14ac:dyDescent="0.25">
      <c r="A473" s="13"/>
      <c r="C473" s="22"/>
    </row>
    <row r="474" spans="1:3" x14ac:dyDescent="0.25">
      <c r="A474" s="13"/>
      <c r="C474" s="22"/>
    </row>
    <row r="475" spans="1:3" x14ac:dyDescent="0.25">
      <c r="A475" s="13"/>
      <c r="C475" s="22"/>
    </row>
    <row r="476" spans="1:3" x14ac:dyDescent="0.25">
      <c r="A476" s="13"/>
      <c r="C476" s="22"/>
    </row>
    <row r="477" spans="1:3" x14ac:dyDescent="0.25">
      <c r="A477" s="13"/>
      <c r="C477" s="22"/>
    </row>
    <row r="478" spans="1:3" x14ac:dyDescent="0.25">
      <c r="A478" s="13"/>
      <c r="C478" s="22"/>
    </row>
    <row r="479" spans="1:3" x14ac:dyDescent="0.25">
      <c r="A479" s="13"/>
      <c r="C479" s="22"/>
    </row>
    <row r="480" spans="1:3" x14ac:dyDescent="0.25">
      <c r="A480" s="13"/>
      <c r="C480" s="22"/>
    </row>
    <row r="481" spans="1:3" x14ac:dyDescent="0.25">
      <c r="A481" s="13"/>
      <c r="C481" s="22"/>
    </row>
    <row r="482" spans="1:3" x14ac:dyDescent="0.25">
      <c r="A482" s="13"/>
      <c r="C482" s="22"/>
    </row>
    <row r="483" spans="1:3" x14ac:dyDescent="0.25">
      <c r="A483" s="13"/>
      <c r="C483" s="22"/>
    </row>
    <row r="484" spans="1:3" x14ac:dyDescent="0.25">
      <c r="A484" s="13"/>
      <c r="C484" s="22"/>
    </row>
    <row r="485" spans="1:3" x14ac:dyDescent="0.25">
      <c r="A485" s="13"/>
      <c r="C485" s="22"/>
    </row>
    <row r="486" spans="1:3" x14ac:dyDescent="0.25">
      <c r="A486" s="13"/>
      <c r="C486" s="22"/>
    </row>
    <row r="487" spans="1:3" x14ac:dyDescent="0.25">
      <c r="A487" s="13"/>
      <c r="C487" s="22"/>
    </row>
    <row r="488" spans="1:3" x14ac:dyDescent="0.25">
      <c r="A488" s="13"/>
      <c r="C488" s="22"/>
    </row>
    <row r="489" spans="1:3" x14ac:dyDescent="0.25">
      <c r="A489" s="13"/>
      <c r="C489" s="22"/>
    </row>
    <row r="490" spans="1:3" x14ac:dyDescent="0.25">
      <c r="A490" s="13"/>
      <c r="C490" s="22"/>
    </row>
    <row r="491" spans="1:3" x14ac:dyDescent="0.25">
      <c r="A491" s="13"/>
      <c r="C491" s="22"/>
    </row>
    <row r="492" spans="1:3" x14ac:dyDescent="0.25">
      <c r="A492" s="13"/>
      <c r="C492" s="22"/>
    </row>
    <row r="493" spans="1:3" x14ac:dyDescent="0.25">
      <c r="A493" s="13"/>
      <c r="C493" s="22"/>
    </row>
    <row r="494" spans="1:3" x14ac:dyDescent="0.25">
      <c r="A494" s="13"/>
      <c r="C494" s="22"/>
    </row>
    <row r="495" spans="1:3" x14ac:dyDescent="0.25">
      <c r="A495" s="13"/>
      <c r="C495" s="22"/>
    </row>
    <row r="496" spans="1:3" x14ac:dyDescent="0.25">
      <c r="A496" s="13"/>
      <c r="C496" s="22"/>
    </row>
    <row r="497" spans="1:3" x14ac:dyDescent="0.25">
      <c r="A497" s="13"/>
      <c r="C497" s="22"/>
    </row>
    <row r="498" spans="1:3" x14ac:dyDescent="0.25">
      <c r="A498" s="13"/>
      <c r="C498" s="22"/>
    </row>
    <row r="499" spans="1:3" x14ac:dyDescent="0.25">
      <c r="A499" s="13"/>
      <c r="C499" s="22"/>
    </row>
    <row r="500" spans="1:3" x14ac:dyDescent="0.25">
      <c r="A500" s="13"/>
      <c r="C500" s="22"/>
    </row>
    <row r="501" spans="1:3" x14ac:dyDescent="0.25">
      <c r="A501" s="13"/>
      <c r="C501" s="22"/>
    </row>
    <row r="502" spans="1:3" x14ac:dyDescent="0.25">
      <c r="A502" s="13"/>
      <c r="C502" s="22"/>
    </row>
    <row r="503" spans="1:3" x14ac:dyDescent="0.25">
      <c r="A503" s="13"/>
      <c r="C503" s="22"/>
    </row>
    <row r="504" spans="1:3" x14ac:dyDescent="0.25">
      <c r="A504" s="13"/>
      <c r="C504" s="22"/>
    </row>
    <row r="505" spans="1:3" x14ac:dyDescent="0.25">
      <c r="A505" s="13"/>
      <c r="C505" s="22"/>
    </row>
    <row r="506" spans="1:3" x14ac:dyDescent="0.25">
      <c r="A506" s="13"/>
      <c r="C506" s="22"/>
    </row>
    <row r="507" spans="1:3" x14ac:dyDescent="0.25">
      <c r="A507" s="13"/>
      <c r="C507" s="22"/>
    </row>
    <row r="508" spans="1:3" x14ac:dyDescent="0.25">
      <c r="A508" s="13"/>
      <c r="C508" s="22"/>
    </row>
    <row r="509" spans="1:3" x14ac:dyDescent="0.25">
      <c r="A509" s="13"/>
      <c r="C509" s="22"/>
    </row>
    <row r="510" spans="1:3" x14ac:dyDescent="0.25">
      <c r="A510" s="13"/>
      <c r="C510" s="22"/>
    </row>
    <row r="511" spans="1:3" x14ac:dyDescent="0.25">
      <c r="A511" s="13"/>
      <c r="C511" s="22"/>
    </row>
    <row r="512" spans="1:3" x14ac:dyDescent="0.25">
      <c r="A512" s="13"/>
      <c r="C512" s="22"/>
    </row>
    <row r="513" spans="1:3" x14ac:dyDescent="0.25">
      <c r="A513" s="13"/>
      <c r="C513" s="22"/>
    </row>
    <row r="514" spans="1:3" x14ac:dyDescent="0.25">
      <c r="A514" s="13"/>
      <c r="C514" s="22"/>
    </row>
    <row r="515" spans="1:3" x14ac:dyDescent="0.25">
      <c r="A515" s="13"/>
      <c r="C515" s="22"/>
    </row>
    <row r="516" spans="1:3" x14ac:dyDescent="0.25">
      <c r="A516" s="13"/>
      <c r="C516" s="22"/>
    </row>
    <row r="517" spans="1:3" x14ac:dyDescent="0.25">
      <c r="A517" s="13"/>
      <c r="C517" s="22"/>
    </row>
    <row r="518" spans="1:3" x14ac:dyDescent="0.25">
      <c r="A518" s="13"/>
      <c r="C518" s="22"/>
    </row>
    <row r="519" spans="1:3" x14ac:dyDescent="0.25">
      <c r="A519" s="13"/>
      <c r="C519" s="22"/>
    </row>
    <row r="520" spans="1:3" x14ac:dyDescent="0.25">
      <c r="A520" s="13"/>
      <c r="C520" s="22"/>
    </row>
    <row r="521" spans="1:3" x14ac:dyDescent="0.25">
      <c r="A521" s="13"/>
      <c r="C521" s="22"/>
    </row>
    <row r="522" spans="1:3" x14ac:dyDescent="0.25">
      <c r="A522" s="13"/>
      <c r="C522" s="22"/>
    </row>
    <row r="523" spans="1:3" x14ac:dyDescent="0.25">
      <c r="A523" s="13"/>
      <c r="C523" s="22"/>
    </row>
    <row r="524" spans="1:3" x14ac:dyDescent="0.25">
      <c r="A524" s="13"/>
      <c r="C524" s="22"/>
    </row>
    <row r="525" spans="1:3" x14ac:dyDescent="0.25">
      <c r="A525" s="13"/>
      <c r="C525" s="22"/>
    </row>
    <row r="526" spans="1:3" x14ac:dyDescent="0.25">
      <c r="A526" s="13"/>
      <c r="C526" s="22"/>
    </row>
    <row r="527" spans="1:3" x14ac:dyDescent="0.25">
      <c r="A527" s="13"/>
      <c r="C527" s="22"/>
    </row>
    <row r="528" spans="1:3" x14ac:dyDescent="0.25">
      <c r="A528" s="13"/>
      <c r="C528" s="22"/>
    </row>
    <row r="529" spans="1:3" x14ac:dyDescent="0.25">
      <c r="A529" s="13"/>
      <c r="C529" s="22"/>
    </row>
    <row r="530" spans="1:3" x14ac:dyDescent="0.25">
      <c r="A530" s="13"/>
      <c r="C530" s="22"/>
    </row>
    <row r="531" spans="1:3" x14ac:dyDescent="0.25">
      <c r="A531" s="13"/>
      <c r="C531" s="22"/>
    </row>
    <row r="532" spans="1:3" x14ac:dyDescent="0.25">
      <c r="A532" s="13"/>
      <c r="C532" s="22"/>
    </row>
    <row r="533" spans="1:3" x14ac:dyDescent="0.25">
      <c r="A533" s="13"/>
      <c r="C533" s="22"/>
    </row>
    <row r="534" spans="1:3" x14ac:dyDescent="0.25">
      <c r="A534" s="13"/>
      <c r="C534" s="22"/>
    </row>
    <row r="535" spans="1:3" x14ac:dyDescent="0.25">
      <c r="A535" s="13"/>
      <c r="C535" s="22"/>
    </row>
    <row r="536" spans="1:3" x14ac:dyDescent="0.25">
      <c r="A536" s="13"/>
      <c r="C536" s="22"/>
    </row>
    <row r="537" spans="1:3" x14ac:dyDescent="0.25">
      <c r="A537" s="13"/>
      <c r="C537" s="22"/>
    </row>
    <row r="538" spans="1:3" x14ac:dyDescent="0.25">
      <c r="A538" s="13"/>
      <c r="C538" s="22"/>
    </row>
    <row r="539" spans="1:3" x14ac:dyDescent="0.25">
      <c r="A539" s="13"/>
      <c r="C539" s="22"/>
    </row>
    <row r="540" spans="1:3" x14ac:dyDescent="0.25">
      <c r="A540" s="13"/>
      <c r="C540" s="22"/>
    </row>
    <row r="541" spans="1:3" x14ac:dyDescent="0.25">
      <c r="A541" s="13"/>
      <c r="C541" s="22"/>
    </row>
    <row r="542" spans="1:3" x14ac:dyDescent="0.25">
      <c r="A542" s="13"/>
      <c r="C542" s="22"/>
    </row>
    <row r="543" spans="1:3" x14ac:dyDescent="0.25">
      <c r="A543" s="13"/>
      <c r="C543" s="22"/>
    </row>
    <row r="544" spans="1:3" x14ac:dyDescent="0.25">
      <c r="A544" s="13"/>
      <c r="C544" s="22"/>
    </row>
    <row r="545" spans="1:3" x14ac:dyDescent="0.25">
      <c r="A545" s="13"/>
      <c r="C545" s="22"/>
    </row>
    <row r="546" spans="1:3" x14ac:dyDescent="0.25">
      <c r="A546" s="13"/>
      <c r="C546" s="22"/>
    </row>
    <row r="547" spans="1:3" x14ac:dyDescent="0.25">
      <c r="A547" s="13"/>
      <c r="C547" s="22"/>
    </row>
    <row r="548" spans="1:3" x14ac:dyDescent="0.25">
      <c r="A548" s="13"/>
      <c r="C548" s="22"/>
    </row>
    <row r="549" spans="1:3" x14ac:dyDescent="0.25">
      <c r="A549" s="13"/>
      <c r="C549" s="22"/>
    </row>
    <row r="550" spans="1:3" x14ac:dyDescent="0.25">
      <c r="A550" s="13"/>
      <c r="C550" s="22"/>
    </row>
    <row r="551" spans="1:3" x14ac:dyDescent="0.25">
      <c r="A551" s="13"/>
      <c r="C551" s="22"/>
    </row>
    <row r="552" spans="1:3" x14ac:dyDescent="0.25">
      <c r="A552" s="13"/>
      <c r="C552" s="22"/>
    </row>
    <row r="553" spans="1:3" x14ac:dyDescent="0.25">
      <c r="A553" s="13"/>
      <c r="C553" s="22"/>
    </row>
    <row r="554" spans="1:3" x14ac:dyDescent="0.25">
      <c r="A554" s="13"/>
      <c r="C554" s="22"/>
    </row>
    <row r="555" spans="1:3" x14ac:dyDescent="0.25">
      <c r="A555" s="13"/>
      <c r="C555" s="22"/>
    </row>
    <row r="556" spans="1:3" x14ac:dyDescent="0.25">
      <c r="A556" s="13"/>
      <c r="C556" s="22"/>
    </row>
    <row r="557" spans="1:3" x14ac:dyDescent="0.25">
      <c r="A557" s="13"/>
      <c r="C557" s="22"/>
    </row>
    <row r="558" spans="1:3" x14ac:dyDescent="0.25">
      <c r="A558" s="13"/>
      <c r="C558" s="22"/>
    </row>
    <row r="559" spans="1:3" x14ac:dyDescent="0.25">
      <c r="A559" s="13"/>
      <c r="C559" s="22"/>
    </row>
    <row r="560" spans="1:3" x14ac:dyDescent="0.25">
      <c r="A560" s="13"/>
      <c r="C560" s="22"/>
    </row>
    <row r="561" spans="1:3" x14ac:dyDescent="0.25">
      <c r="A561" s="13"/>
      <c r="C561" s="22"/>
    </row>
    <row r="562" spans="1:3" x14ac:dyDescent="0.25">
      <c r="A562" s="13"/>
      <c r="C562" s="22"/>
    </row>
    <row r="563" spans="1:3" x14ac:dyDescent="0.25">
      <c r="A563" s="13"/>
      <c r="C563" s="22"/>
    </row>
    <row r="564" spans="1:3" x14ac:dyDescent="0.25">
      <c r="A564" s="13"/>
      <c r="C564" s="22"/>
    </row>
    <row r="565" spans="1:3" x14ac:dyDescent="0.25">
      <c r="A565" s="13"/>
      <c r="C565" s="22"/>
    </row>
    <row r="566" spans="1:3" x14ac:dyDescent="0.25">
      <c r="A566" s="13"/>
      <c r="C566" s="22"/>
    </row>
    <row r="567" spans="1:3" x14ac:dyDescent="0.25">
      <c r="A567" s="13"/>
      <c r="C567" s="22"/>
    </row>
    <row r="568" spans="1:3" x14ac:dyDescent="0.25">
      <c r="A568" s="13"/>
      <c r="C568" s="22"/>
    </row>
    <row r="569" spans="1:3" x14ac:dyDescent="0.25">
      <c r="A569" s="13"/>
      <c r="C569" s="22"/>
    </row>
    <row r="570" spans="1:3" x14ac:dyDescent="0.25">
      <c r="A570" s="13"/>
      <c r="C570" s="22"/>
    </row>
    <row r="571" spans="1:3" x14ac:dyDescent="0.25">
      <c r="A571" s="13"/>
      <c r="C571" s="22"/>
    </row>
    <row r="572" spans="1:3" x14ac:dyDescent="0.25">
      <c r="A572" s="13"/>
      <c r="C572" s="22"/>
    </row>
    <row r="573" spans="1:3" x14ac:dyDescent="0.25">
      <c r="A573" s="13"/>
      <c r="C573" s="22"/>
    </row>
    <row r="574" spans="1:3" x14ac:dyDescent="0.25">
      <c r="A574" s="13"/>
      <c r="C574" s="22"/>
    </row>
    <row r="575" spans="1:3" x14ac:dyDescent="0.25">
      <c r="A575" s="13"/>
      <c r="C575" s="22"/>
    </row>
    <row r="576" spans="1:3" x14ac:dyDescent="0.25">
      <c r="A576" s="13"/>
      <c r="C576" s="22"/>
    </row>
    <row r="577" spans="1:3" x14ac:dyDescent="0.25">
      <c r="A577" s="13"/>
      <c r="C577" s="22"/>
    </row>
    <row r="578" spans="1:3" x14ac:dyDescent="0.25">
      <c r="A578" s="13"/>
      <c r="C578" s="22"/>
    </row>
    <row r="579" spans="1:3" x14ac:dyDescent="0.25">
      <c r="A579" s="13"/>
      <c r="C579" s="22"/>
    </row>
    <row r="580" spans="1:3" x14ac:dyDescent="0.25">
      <c r="A580" s="13"/>
      <c r="C580" s="22"/>
    </row>
    <row r="581" spans="1:3" x14ac:dyDescent="0.25">
      <c r="A581" s="13"/>
      <c r="C581" s="22"/>
    </row>
    <row r="582" spans="1:3" x14ac:dyDescent="0.25">
      <c r="A582" s="13"/>
      <c r="C582" s="22"/>
    </row>
    <row r="583" spans="1:3" x14ac:dyDescent="0.25">
      <c r="A583" s="13"/>
      <c r="C583" s="22"/>
    </row>
    <row r="584" spans="1:3" x14ac:dyDescent="0.25">
      <c r="A584" s="13"/>
      <c r="C584" s="22"/>
    </row>
    <row r="585" spans="1:3" x14ac:dyDescent="0.25">
      <c r="A585" s="13"/>
      <c r="C585" s="22"/>
    </row>
    <row r="586" spans="1:3" x14ac:dyDescent="0.25">
      <c r="A586" s="13"/>
      <c r="C586" s="22"/>
    </row>
    <row r="587" spans="1:3" x14ac:dyDescent="0.25">
      <c r="A587" s="13"/>
      <c r="C587" s="22"/>
    </row>
    <row r="588" spans="1:3" x14ac:dyDescent="0.25">
      <c r="A588" s="13"/>
      <c r="C588" s="22"/>
    </row>
    <row r="589" spans="1:3" x14ac:dyDescent="0.25">
      <c r="A589" s="13"/>
      <c r="C589" s="22"/>
    </row>
    <row r="590" spans="1:3" x14ac:dyDescent="0.25">
      <c r="A590" s="13"/>
      <c r="C590" s="22"/>
    </row>
    <row r="591" spans="1:3" x14ac:dyDescent="0.25">
      <c r="A591" s="13"/>
      <c r="C591" s="22"/>
    </row>
    <row r="592" spans="1:3" x14ac:dyDescent="0.25">
      <c r="A592" s="13"/>
      <c r="C592" s="22"/>
    </row>
    <row r="593" spans="1:3" x14ac:dyDescent="0.25">
      <c r="A593" s="13"/>
      <c r="C593" s="22"/>
    </row>
    <row r="594" spans="1:3" x14ac:dyDescent="0.25">
      <c r="A594" s="13"/>
      <c r="C594" s="22"/>
    </row>
    <row r="595" spans="1:3" x14ac:dyDescent="0.25">
      <c r="A595" s="13"/>
      <c r="C595" s="22"/>
    </row>
    <row r="596" spans="1:3" x14ac:dyDescent="0.25">
      <c r="A596" s="13"/>
      <c r="C596" s="22"/>
    </row>
    <row r="597" spans="1:3" x14ac:dyDescent="0.25">
      <c r="A597" s="13"/>
      <c r="C597" s="22"/>
    </row>
    <row r="598" spans="1:3" x14ac:dyDescent="0.25">
      <c r="A598" s="13"/>
      <c r="C598" s="22"/>
    </row>
    <row r="599" spans="1:3" x14ac:dyDescent="0.25">
      <c r="A599" s="13"/>
      <c r="C599" s="22"/>
    </row>
    <row r="600" spans="1:3" x14ac:dyDescent="0.25">
      <c r="A600" s="13"/>
      <c r="C600" s="22"/>
    </row>
    <row r="601" spans="1:3" x14ac:dyDescent="0.25">
      <c r="A601" s="13"/>
      <c r="C601" s="22"/>
    </row>
    <row r="602" spans="1:3" x14ac:dyDescent="0.25">
      <c r="A602" s="13"/>
      <c r="C602" s="22"/>
    </row>
    <row r="603" spans="1:3" x14ac:dyDescent="0.25">
      <c r="A603" s="13"/>
      <c r="C603" s="22"/>
    </row>
    <row r="604" spans="1:3" x14ac:dyDescent="0.25">
      <c r="A604" s="13"/>
      <c r="C604" s="22"/>
    </row>
    <row r="605" spans="1:3" x14ac:dyDescent="0.25">
      <c r="A605" s="13"/>
      <c r="C605" s="22"/>
    </row>
    <row r="606" spans="1:3" x14ac:dyDescent="0.25">
      <c r="A606" s="13"/>
      <c r="C606" s="22"/>
    </row>
    <row r="607" spans="1:3" x14ac:dyDescent="0.25">
      <c r="A607" s="13"/>
      <c r="C607" s="22"/>
    </row>
    <row r="608" spans="1:3" x14ac:dyDescent="0.25">
      <c r="A608" s="13"/>
      <c r="C608" s="22"/>
    </row>
    <row r="609" spans="1:3" x14ac:dyDescent="0.25">
      <c r="A609" s="13"/>
      <c r="C609" s="22"/>
    </row>
    <row r="610" spans="1:3" x14ac:dyDescent="0.25">
      <c r="A610" s="13"/>
      <c r="C610" s="22"/>
    </row>
    <row r="611" spans="1:3" x14ac:dyDescent="0.25">
      <c r="A611" s="13"/>
      <c r="C611" s="22"/>
    </row>
    <row r="612" spans="1:3" x14ac:dyDescent="0.25">
      <c r="A612" s="13"/>
      <c r="C612" s="22"/>
    </row>
    <row r="613" spans="1:3" x14ac:dyDescent="0.25">
      <c r="A613" s="13"/>
      <c r="C613" s="22"/>
    </row>
    <row r="614" spans="1:3" x14ac:dyDescent="0.25">
      <c r="A614" s="13"/>
      <c r="C614" s="22"/>
    </row>
    <row r="615" spans="1:3" x14ac:dyDescent="0.25">
      <c r="A615" s="13"/>
      <c r="C615" s="22"/>
    </row>
    <row r="616" spans="1:3" x14ac:dyDescent="0.25">
      <c r="A616" s="13"/>
      <c r="C616" s="22"/>
    </row>
    <row r="617" spans="1:3" x14ac:dyDescent="0.25">
      <c r="A617" s="13"/>
      <c r="C617" s="22"/>
    </row>
    <row r="618" spans="1:3" x14ac:dyDescent="0.25">
      <c r="A618" s="13"/>
      <c r="C618" s="22"/>
    </row>
    <row r="619" spans="1:3" x14ac:dyDescent="0.25">
      <c r="A619" s="13"/>
      <c r="C619" s="22"/>
    </row>
    <row r="620" spans="1:3" x14ac:dyDescent="0.25">
      <c r="A620" s="13"/>
      <c r="C620" s="22"/>
    </row>
    <row r="621" spans="1:3" x14ac:dyDescent="0.25">
      <c r="A621" s="13"/>
      <c r="C621" s="22"/>
    </row>
    <row r="622" spans="1:3" x14ac:dyDescent="0.25">
      <c r="A622" s="13"/>
      <c r="C622" s="22"/>
    </row>
    <row r="623" spans="1:3" x14ac:dyDescent="0.25">
      <c r="A623" s="13"/>
      <c r="C623" s="22"/>
    </row>
    <row r="624" spans="1:3" x14ac:dyDescent="0.25">
      <c r="A624" s="13"/>
      <c r="C624" s="22"/>
    </row>
    <row r="625" spans="1:3" x14ac:dyDescent="0.25">
      <c r="A625" s="13"/>
      <c r="C625" s="22"/>
    </row>
    <row r="626" spans="1:3" x14ac:dyDescent="0.25">
      <c r="A626" s="13"/>
      <c r="C626" s="22"/>
    </row>
    <row r="627" spans="1:3" x14ac:dyDescent="0.25">
      <c r="A627" s="13"/>
      <c r="C627" s="22"/>
    </row>
    <row r="628" spans="1:3" x14ac:dyDescent="0.25">
      <c r="A628" s="13"/>
      <c r="C628" s="22"/>
    </row>
    <row r="629" spans="1:3" x14ac:dyDescent="0.25">
      <c r="A629" s="13"/>
      <c r="C629" s="22"/>
    </row>
    <row r="630" spans="1:3" x14ac:dyDescent="0.25">
      <c r="A630" s="13"/>
      <c r="C630" s="22"/>
    </row>
    <row r="631" spans="1:3" x14ac:dyDescent="0.25">
      <c r="A631" s="13"/>
      <c r="C631" s="22"/>
    </row>
    <row r="632" spans="1:3" x14ac:dyDescent="0.25">
      <c r="A632" s="13"/>
      <c r="C632" s="22"/>
    </row>
    <row r="633" spans="1:3" x14ac:dyDescent="0.25">
      <c r="A633" s="13"/>
      <c r="C633" s="22"/>
    </row>
    <row r="634" spans="1:3" x14ac:dyDescent="0.25">
      <c r="A634" s="13"/>
      <c r="C634" s="22"/>
    </row>
    <row r="635" spans="1:3" x14ac:dyDescent="0.25">
      <c r="A635" s="13"/>
      <c r="C635" s="22"/>
    </row>
    <row r="636" spans="1:3" x14ac:dyDescent="0.25">
      <c r="A636" s="13"/>
      <c r="C636" s="22"/>
    </row>
    <row r="637" spans="1:3" x14ac:dyDescent="0.25">
      <c r="A637" s="13"/>
      <c r="C637" s="22"/>
    </row>
    <row r="638" spans="1:3" x14ac:dyDescent="0.25">
      <c r="A638" s="13"/>
      <c r="C638" s="22"/>
    </row>
    <row r="639" spans="1:3" x14ac:dyDescent="0.25">
      <c r="A639" s="13"/>
      <c r="C639" s="22"/>
    </row>
    <row r="640" spans="1:3" x14ac:dyDescent="0.25">
      <c r="A640" s="13"/>
      <c r="C640" s="22"/>
    </row>
    <row r="641" spans="1:3" x14ac:dyDescent="0.25">
      <c r="A641" s="13"/>
      <c r="C641" s="22"/>
    </row>
    <row r="642" spans="1:3" x14ac:dyDescent="0.25">
      <c r="A642" s="13"/>
      <c r="C642" s="22"/>
    </row>
    <row r="643" spans="1:3" x14ac:dyDescent="0.25">
      <c r="A643" s="13"/>
      <c r="C643" s="22"/>
    </row>
    <row r="644" spans="1:3" x14ac:dyDescent="0.25">
      <c r="A644" s="13"/>
      <c r="C644" s="22"/>
    </row>
    <row r="645" spans="1:3" x14ac:dyDescent="0.25">
      <c r="A645" s="13"/>
      <c r="C645" s="22"/>
    </row>
    <row r="646" spans="1:3" x14ac:dyDescent="0.25">
      <c r="A646" s="13"/>
      <c r="C646" s="22"/>
    </row>
    <row r="647" spans="1:3" x14ac:dyDescent="0.25">
      <c r="A647" s="13"/>
      <c r="C647" s="22"/>
    </row>
    <row r="648" spans="1:3" x14ac:dyDescent="0.25">
      <c r="A648" s="13"/>
      <c r="C648" s="22"/>
    </row>
    <row r="649" spans="1:3" x14ac:dyDescent="0.25">
      <c r="A649" s="13"/>
      <c r="C649" s="22"/>
    </row>
    <row r="650" spans="1:3" x14ac:dyDescent="0.25">
      <c r="A650" s="13"/>
      <c r="C650" s="22"/>
    </row>
    <row r="651" spans="1:3" x14ac:dyDescent="0.25">
      <c r="A651" s="13"/>
      <c r="C651" s="22"/>
    </row>
    <row r="652" spans="1:3" x14ac:dyDescent="0.25">
      <c r="A652" s="13"/>
      <c r="C652" s="22"/>
    </row>
    <row r="653" spans="1:3" x14ac:dyDescent="0.25">
      <c r="A653" s="13"/>
      <c r="C653" s="22"/>
    </row>
    <row r="654" spans="1:3" x14ac:dyDescent="0.25">
      <c r="A654" s="13"/>
      <c r="C654" s="22"/>
    </row>
    <row r="655" spans="1:3" x14ac:dyDescent="0.25">
      <c r="A655" s="13"/>
      <c r="C655" s="22"/>
    </row>
    <row r="656" spans="1:3" x14ac:dyDescent="0.25">
      <c r="A656" s="13"/>
      <c r="C656" s="22"/>
    </row>
    <row r="657" spans="1:3" x14ac:dyDescent="0.25">
      <c r="A657" s="13"/>
      <c r="C657" s="22"/>
    </row>
    <row r="658" spans="1:3" x14ac:dyDescent="0.25">
      <c r="A658" s="13"/>
      <c r="C658" s="22"/>
    </row>
    <row r="659" spans="1:3" x14ac:dyDescent="0.25">
      <c r="A659" s="13"/>
      <c r="C659" s="22"/>
    </row>
    <row r="660" spans="1:3" x14ac:dyDescent="0.25">
      <c r="A660" s="13"/>
      <c r="C660" s="22"/>
    </row>
    <row r="661" spans="1:3" x14ac:dyDescent="0.25">
      <c r="A661" s="13"/>
      <c r="C661" s="22"/>
    </row>
    <row r="662" spans="1:3" x14ac:dyDescent="0.25">
      <c r="A662" s="13"/>
      <c r="C662" s="22"/>
    </row>
    <row r="663" spans="1:3" x14ac:dyDescent="0.25">
      <c r="A663" s="13"/>
      <c r="C663" s="22"/>
    </row>
    <row r="664" spans="1:3" x14ac:dyDescent="0.25">
      <c r="A664" s="13"/>
      <c r="C664" s="22"/>
    </row>
    <row r="665" spans="1:3" x14ac:dyDescent="0.25">
      <c r="A665" s="13"/>
      <c r="C665" s="22"/>
    </row>
    <row r="666" spans="1:3" x14ac:dyDescent="0.25">
      <c r="A666" s="13"/>
      <c r="C666" s="22"/>
    </row>
    <row r="667" spans="1:3" x14ac:dyDescent="0.25">
      <c r="A667" s="13"/>
      <c r="C667" s="22"/>
    </row>
    <row r="668" spans="1:3" x14ac:dyDescent="0.25">
      <c r="A668" s="13"/>
      <c r="C668" s="22"/>
    </row>
    <row r="669" spans="1:3" x14ac:dyDescent="0.25">
      <c r="A669" s="13"/>
      <c r="C669" s="22"/>
    </row>
    <row r="670" spans="1:3" x14ac:dyDescent="0.25">
      <c r="A670" s="13"/>
      <c r="C670" s="22"/>
    </row>
    <row r="671" spans="1:3" x14ac:dyDescent="0.25">
      <c r="A671" s="13"/>
      <c r="C671" s="22"/>
    </row>
    <row r="672" spans="1:3" x14ac:dyDescent="0.25">
      <c r="A672" s="13"/>
      <c r="C672" s="22"/>
    </row>
    <row r="673" spans="1:3" x14ac:dyDescent="0.25">
      <c r="A673" s="13"/>
      <c r="C673" s="22"/>
    </row>
    <row r="674" spans="1:3" x14ac:dyDescent="0.25">
      <c r="A674" s="13"/>
      <c r="C674" s="22"/>
    </row>
    <row r="675" spans="1:3" x14ac:dyDescent="0.25">
      <c r="A675" s="13"/>
      <c r="C675" s="22"/>
    </row>
    <row r="676" spans="1:3" x14ac:dyDescent="0.25">
      <c r="A676" s="13"/>
      <c r="C676" s="22"/>
    </row>
    <row r="677" spans="1:3" x14ac:dyDescent="0.25">
      <c r="A677" s="13"/>
      <c r="C677" s="22"/>
    </row>
    <row r="678" spans="1:3" x14ac:dyDescent="0.25">
      <c r="A678" s="13"/>
      <c r="C678" s="22"/>
    </row>
    <row r="679" spans="1:3" x14ac:dyDescent="0.25">
      <c r="A679" s="13"/>
      <c r="C679" s="22"/>
    </row>
    <row r="680" spans="1:3" x14ac:dyDescent="0.25">
      <c r="A680" s="13"/>
      <c r="C680" s="22"/>
    </row>
    <row r="681" spans="1:3" x14ac:dyDescent="0.25">
      <c r="A681" s="13"/>
      <c r="C681" s="22"/>
    </row>
    <row r="682" spans="1:3" x14ac:dyDescent="0.25">
      <c r="A682" s="13"/>
      <c r="C682" s="22"/>
    </row>
    <row r="683" spans="1:3" x14ac:dyDescent="0.25">
      <c r="A683" s="13"/>
      <c r="C683" s="22"/>
    </row>
    <row r="684" spans="1:3" x14ac:dyDescent="0.25">
      <c r="A684" s="13"/>
      <c r="C684" s="22"/>
    </row>
    <row r="685" spans="1:3" x14ac:dyDescent="0.25">
      <c r="A685" s="13"/>
      <c r="C685" s="22"/>
    </row>
    <row r="686" spans="1:3" x14ac:dyDescent="0.25">
      <c r="A686" s="13"/>
      <c r="C686" s="22"/>
    </row>
    <row r="687" spans="1:3" x14ac:dyDescent="0.25">
      <c r="A687" s="13"/>
      <c r="C687" s="22"/>
    </row>
    <row r="688" spans="1:3" x14ac:dyDescent="0.25">
      <c r="A688" s="13"/>
      <c r="C688" s="22"/>
    </row>
    <row r="689" spans="1:3" x14ac:dyDescent="0.25">
      <c r="A689" s="13"/>
      <c r="C689" s="22"/>
    </row>
    <row r="690" spans="1:3" x14ac:dyDescent="0.25">
      <c r="A690" s="13"/>
      <c r="C690" s="22"/>
    </row>
    <row r="691" spans="1:3" x14ac:dyDescent="0.25">
      <c r="A691" s="13"/>
      <c r="C691" s="22"/>
    </row>
    <row r="692" spans="1:3" x14ac:dyDescent="0.25">
      <c r="A692" s="13"/>
      <c r="C692" s="22"/>
    </row>
    <row r="693" spans="1:3" x14ac:dyDescent="0.25">
      <c r="A693" s="13"/>
      <c r="C693" s="22"/>
    </row>
    <row r="694" spans="1:3" x14ac:dyDescent="0.25">
      <c r="A694" s="13"/>
      <c r="C694" s="22"/>
    </row>
    <row r="695" spans="1:3" x14ac:dyDescent="0.25">
      <c r="A695" s="13"/>
      <c r="C695" s="22"/>
    </row>
    <row r="696" spans="1:3" x14ac:dyDescent="0.25">
      <c r="A696" s="13"/>
      <c r="C696" s="22"/>
    </row>
    <row r="697" spans="1:3" x14ac:dyDescent="0.25">
      <c r="A697" s="13"/>
      <c r="C697" s="22"/>
    </row>
    <row r="698" spans="1:3" x14ac:dyDescent="0.25">
      <c r="A698" s="13"/>
      <c r="C698" s="22"/>
    </row>
    <row r="699" spans="1:3" x14ac:dyDescent="0.25">
      <c r="A699" s="13"/>
      <c r="C699" s="22"/>
    </row>
    <row r="700" spans="1:3" x14ac:dyDescent="0.25">
      <c r="A700" s="13"/>
      <c r="C700" s="22"/>
    </row>
    <row r="701" spans="1:3" x14ac:dyDescent="0.25">
      <c r="A701" s="13"/>
      <c r="C701" s="22"/>
    </row>
    <row r="702" spans="1:3" x14ac:dyDescent="0.25">
      <c r="A702" s="13"/>
      <c r="C702" s="22"/>
    </row>
    <row r="703" spans="1:3" x14ac:dyDescent="0.25">
      <c r="A703" s="13"/>
      <c r="C703" s="22"/>
    </row>
    <row r="704" spans="1:3" x14ac:dyDescent="0.25">
      <c r="A704" s="13"/>
      <c r="C704" s="22"/>
    </row>
    <row r="705" spans="1:3" x14ac:dyDescent="0.25">
      <c r="A705" s="13"/>
      <c r="C705" s="22"/>
    </row>
    <row r="706" spans="1:3" x14ac:dyDescent="0.25">
      <c r="A706" s="13"/>
      <c r="C706" s="22"/>
    </row>
    <row r="707" spans="1:3" x14ac:dyDescent="0.25">
      <c r="A707" s="13"/>
      <c r="C707" s="22"/>
    </row>
    <row r="708" spans="1:3" x14ac:dyDescent="0.25">
      <c r="A708" s="13"/>
      <c r="C708" s="22"/>
    </row>
    <row r="709" spans="1:3" x14ac:dyDescent="0.25">
      <c r="A709" s="13"/>
      <c r="C709" s="22"/>
    </row>
    <row r="710" spans="1:3" x14ac:dyDescent="0.25">
      <c r="A710" s="13"/>
      <c r="C710" s="22"/>
    </row>
    <row r="711" spans="1:3" x14ac:dyDescent="0.25">
      <c r="A711" s="13"/>
      <c r="C711" s="22"/>
    </row>
    <row r="712" spans="1:3" x14ac:dyDescent="0.25">
      <c r="A712" s="13"/>
      <c r="C712" s="22"/>
    </row>
    <row r="713" spans="1:3" x14ac:dyDescent="0.25">
      <c r="A713" s="13"/>
      <c r="C713" s="22"/>
    </row>
    <row r="714" spans="1:3" x14ac:dyDescent="0.25">
      <c r="A714" s="13"/>
      <c r="C714" s="22"/>
    </row>
    <row r="715" spans="1:3" x14ac:dyDescent="0.25">
      <c r="A715" s="13"/>
      <c r="C715" s="22"/>
    </row>
    <row r="716" spans="1:3" x14ac:dyDescent="0.25">
      <c r="A716" s="13"/>
      <c r="C716" s="22"/>
    </row>
    <row r="717" spans="1:3" x14ac:dyDescent="0.25">
      <c r="A717" s="13"/>
      <c r="C717" s="22"/>
    </row>
    <row r="718" spans="1:3" x14ac:dyDescent="0.25">
      <c r="A718" s="13"/>
      <c r="C718" s="22"/>
    </row>
    <row r="719" spans="1:3" x14ac:dyDescent="0.25">
      <c r="A719" s="13"/>
      <c r="C719" s="22"/>
    </row>
    <row r="720" spans="1:3" x14ac:dyDescent="0.25">
      <c r="A720" s="13"/>
      <c r="C720" s="22"/>
    </row>
    <row r="721" spans="1:3" x14ac:dyDescent="0.25">
      <c r="A721" s="13"/>
      <c r="C721" s="22"/>
    </row>
    <row r="722" spans="1:3" x14ac:dyDescent="0.25">
      <c r="A722" s="13"/>
      <c r="C722" s="22"/>
    </row>
    <row r="723" spans="1:3" x14ac:dyDescent="0.25">
      <c r="A723" s="13"/>
      <c r="C723" s="22"/>
    </row>
    <row r="724" spans="1:3" x14ac:dyDescent="0.25">
      <c r="A724" s="13"/>
      <c r="C724" s="22"/>
    </row>
    <row r="725" spans="1:3" x14ac:dyDescent="0.25">
      <c r="A725" s="13"/>
      <c r="C725" s="22"/>
    </row>
    <row r="726" spans="1:3" x14ac:dyDescent="0.25">
      <c r="A726" s="13"/>
      <c r="C726" s="22"/>
    </row>
    <row r="727" spans="1:3" x14ac:dyDescent="0.25">
      <c r="A727" s="13"/>
      <c r="C727" s="22"/>
    </row>
    <row r="728" spans="1:3" x14ac:dyDescent="0.25">
      <c r="A728" s="13"/>
      <c r="C728" s="22"/>
    </row>
    <row r="729" spans="1:3" x14ac:dyDescent="0.25">
      <c r="A729" s="13"/>
      <c r="C729" s="22"/>
    </row>
    <row r="730" spans="1:3" x14ac:dyDescent="0.25">
      <c r="A730" s="13"/>
      <c r="C730" s="22"/>
    </row>
    <row r="731" spans="1:3" x14ac:dyDescent="0.25">
      <c r="A731" s="13"/>
      <c r="C731" s="22"/>
    </row>
    <row r="732" spans="1:3" x14ac:dyDescent="0.25">
      <c r="A732" s="13"/>
      <c r="C732" s="22"/>
    </row>
    <row r="733" spans="1:3" x14ac:dyDescent="0.25">
      <c r="A733" s="13"/>
      <c r="C733" s="22"/>
    </row>
    <row r="734" spans="1:3" x14ac:dyDescent="0.25">
      <c r="A734" s="13"/>
      <c r="C734" s="22"/>
    </row>
    <row r="735" spans="1:3" x14ac:dyDescent="0.25">
      <c r="A735" s="13"/>
      <c r="C735" s="22"/>
    </row>
    <row r="736" spans="1:3" x14ac:dyDescent="0.25">
      <c r="A736" s="13"/>
      <c r="C736" s="22"/>
    </row>
    <row r="737" spans="1:3" x14ac:dyDescent="0.25">
      <c r="A737" s="13"/>
      <c r="C737" s="22"/>
    </row>
    <row r="738" spans="1:3" x14ac:dyDescent="0.25">
      <c r="A738" s="13"/>
      <c r="C738" s="22"/>
    </row>
    <row r="739" spans="1:3" x14ac:dyDescent="0.25">
      <c r="A739" s="13"/>
      <c r="C739" s="22"/>
    </row>
    <row r="740" spans="1:3" x14ac:dyDescent="0.25">
      <c r="A740" s="13"/>
      <c r="C740" s="22"/>
    </row>
    <row r="741" spans="1:3" x14ac:dyDescent="0.25">
      <c r="A741" s="13"/>
      <c r="C741" s="22"/>
    </row>
    <row r="742" spans="1:3" x14ac:dyDescent="0.25">
      <c r="A742" s="13"/>
      <c r="C742" s="22"/>
    </row>
    <row r="743" spans="1:3" x14ac:dyDescent="0.25">
      <c r="A743" s="13"/>
      <c r="C743" s="22"/>
    </row>
    <row r="744" spans="1:3" x14ac:dyDescent="0.25">
      <c r="A744" s="13"/>
      <c r="C744" s="22"/>
    </row>
    <row r="745" spans="1:3" x14ac:dyDescent="0.25">
      <c r="A745" s="13"/>
      <c r="C745" s="22"/>
    </row>
    <row r="746" spans="1:3" x14ac:dyDescent="0.25">
      <c r="A746" s="13"/>
      <c r="C746" s="22"/>
    </row>
    <row r="747" spans="1:3" x14ac:dyDescent="0.25">
      <c r="A747" s="13"/>
      <c r="C747" s="22"/>
    </row>
    <row r="748" spans="1:3" x14ac:dyDescent="0.25">
      <c r="A748" s="13"/>
      <c r="C748" s="22"/>
    </row>
    <row r="749" spans="1:3" x14ac:dyDescent="0.25">
      <c r="A749" s="13"/>
      <c r="C749" s="22"/>
    </row>
    <row r="750" spans="1:3" x14ac:dyDescent="0.25">
      <c r="A750" s="13"/>
      <c r="C750" s="22"/>
    </row>
    <row r="751" spans="1:3" x14ac:dyDescent="0.25">
      <c r="A751" s="13"/>
      <c r="C751" s="22"/>
    </row>
    <row r="752" spans="1:3" x14ac:dyDescent="0.25">
      <c r="A752" s="13"/>
      <c r="C752" s="22"/>
    </row>
    <row r="753" spans="1:3" x14ac:dyDescent="0.25">
      <c r="A753" s="13"/>
      <c r="C753" s="22"/>
    </row>
    <row r="754" spans="1:3" x14ac:dyDescent="0.25">
      <c r="A754" s="13"/>
      <c r="C754" s="22"/>
    </row>
    <row r="755" spans="1:3" x14ac:dyDescent="0.25">
      <c r="A755" s="13"/>
      <c r="C755" s="22"/>
    </row>
    <row r="756" spans="1:3" x14ac:dyDescent="0.25">
      <c r="A756" s="13"/>
      <c r="C756" s="22"/>
    </row>
    <row r="757" spans="1:3" x14ac:dyDescent="0.25">
      <c r="A757" s="13"/>
      <c r="C757" s="22"/>
    </row>
    <row r="758" spans="1:3" x14ac:dyDescent="0.25">
      <c r="A758" s="13"/>
      <c r="C758" s="22"/>
    </row>
    <row r="759" spans="1:3" x14ac:dyDescent="0.25">
      <c r="A759" s="13"/>
      <c r="C759" s="22"/>
    </row>
    <row r="760" spans="1:3" x14ac:dyDescent="0.25">
      <c r="A760" s="13"/>
      <c r="C760" s="22"/>
    </row>
    <row r="761" spans="1:3" x14ac:dyDescent="0.25">
      <c r="A761" s="13"/>
      <c r="C761" s="22"/>
    </row>
    <row r="762" spans="1:3" x14ac:dyDescent="0.25">
      <c r="A762" s="13"/>
      <c r="C762" s="22"/>
    </row>
    <row r="763" spans="1:3" x14ac:dyDescent="0.25">
      <c r="A763" s="13"/>
      <c r="C763" s="22"/>
    </row>
    <row r="764" spans="1:3" x14ac:dyDescent="0.25">
      <c r="A764" s="13"/>
      <c r="C764" s="22"/>
    </row>
    <row r="765" spans="1:3" x14ac:dyDescent="0.25">
      <c r="A765" s="13"/>
      <c r="C765" s="22"/>
    </row>
    <row r="766" spans="1:3" x14ac:dyDescent="0.25">
      <c r="A766" s="13"/>
      <c r="C766" s="22"/>
    </row>
    <row r="767" spans="1:3" x14ac:dyDescent="0.25">
      <c r="A767" s="13"/>
      <c r="C767" s="22"/>
    </row>
    <row r="768" spans="1:3" x14ac:dyDescent="0.25">
      <c r="A768" s="13"/>
      <c r="C768" s="22"/>
    </row>
    <row r="769" spans="1:3" x14ac:dyDescent="0.25">
      <c r="A769" s="13"/>
      <c r="C769" s="22"/>
    </row>
    <row r="770" spans="1:3" x14ac:dyDescent="0.25">
      <c r="A770" s="13"/>
      <c r="C770" s="22"/>
    </row>
    <row r="771" spans="1:3" x14ac:dyDescent="0.25">
      <c r="A771" s="13"/>
      <c r="C771" s="22"/>
    </row>
    <row r="772" spans="1:3" x14ac:dyDescent="0.25">
      <c r="A772" s="13"/>
      <c r="C772" s="22"/>
    </row>
    <row r="773" spans="1:3" x14ac:dyDescent="0.25">
      <c r="A773" s="13"/>
      <c r="C773" s="22"/>
    </row>
    <row r="774" spans="1:3" x14ac:dyDescent="0.25">
      <c r="A774" s="13"/>
      <c r="C774" s="22"/>
    </row>
    <row r="775" spans="1:3" x14ac:dyDescent="0.25">
      <c r="A775" s="13"/>
      <c r="C775" s="22"/>
    </row>
    <row r="776" spans="1:3" x14ac:dyDescent="0.25">
      <c r="A776" s="13"/>
      <c r="C776" s="22"/>
    </row>
    <row r="777" spans="1:3" x14ac:dyDescent="0.25">
      <c r="A777" s="13"/>
      <c r="C777" s="22"/>
    </row>
    <row r="778" spans="1:3" x14ac:dyDescent="0.25">
      <c r="A778" s="13"/>
      <c r="C778" s="22"/>
    </row>
    <row r="779" spans="1:3" x14ac:dyDescent="0.25">
      <c r="A779" s="13"/>
      <c r="C779" s="22"/>
    </row>
    <row r="780" spans="1:3" x14ac:dyDescent="0.25">
      <c r="A780" s="13"/>
      <c r="C780" s="22"/>
    </row>
    <row r="781" spans="1:3" x14ac:dyDescent="0.25">
      <c r="A781" s="13"/>
      <c r="C781" s="22"/>
    </row>
    <row r="782" spans="1:3" x14ac:dyDescent="0.25">
      <c r="A782" s="13"/>
      <c r="C782" s="22"/>
    </row>
    <row r="783" spans="1:3" x14ac:dyDescent="0.25">
      <c r="A783" s="13"/>
      <c r="C783" s="22"/>
    </row>
    <row r="784" spans="1:3" x14ac:dyDescent="0.25">
      <c r="A784" s="13"/>
      <c r="C784" s="22"/>
    </row>
    <row r="785" spans="1:3" x14ac:dyDescent="0.25">
      <c r="A785" s="13"/>
      <c r="C785" s="22"/>
    </row>
    <row r="786" spans="1:3" x14ac:dyDescent="0.25">
      <c r="A786" s="13"/>
      <c r="C786" s="22"/>
    </row>
    <row r="787" spans="1:3" x14ac:dyDescent="0.25">
      <c r="A787" s="13"/>
      <c r="C787" s="22"/>
    </row>
    <row r="788" spans="1:3" x14ac:dyDescent="0.25">
      <c r="A788" s="13"/>
      <c r="C788" s="22"/>
    </row>
    <row r="789" spans="1:3" x14ac:dyDescent="0.25">
      <c r="A789" s="13"/>
      <c r="C789" s="22"/>
    </row>
    <row r="790" spans="1:3" x14ac:dyDescent="0.25">
      <c r="A790" s="13"/>
      <c r="C790" s="22"/>
    </row>
    <row r="791" spans="1:3" x14ac:dyDescent="0.25">
      <c r="A791" s="13"/>
      <c r="C791" s="22"/>
    </row>
    <row r="792" spans="1:3" x14ac:dyDescent="0.25">
      <c r="A792" s="13"/>
      <c r="C792" s="22"/>
    </row>
    <row r="793" spans="1:3" x14ac:dyDescent="0.25">
      <c r="A793" s="13"/>
      <c r="C793" s="22"/>
    </row>
    <row r="794" spans="1:3" x14ac:dyDescent="0.25">
      <c r="A794" s="13"/>
      <c r="C794" s="22"/>
    </row>
    <row r="795" spans="1:3" x14ac:dyDescent="0.25">
      <c r="A795" s="13"/>
      <c r="C795" s="22"/>
    </row>
    <row r="796" spans="1:3" x14ac:dyDescent="0.25">
      <c r="A796" s="13"/>
      <c r="C796" s="22"/>
    </row>
    <row r="797" spans="1:3" x14ac:dyDescent="0.25">
      <c r="A797" s="13"/>
      <c r="C797" s="22"/>
    </row>
    <row r="798" spans="1:3" x14ac:dyDescent="0.25">
      <c r="A798" s="13"/>
      <c r="C798" s="22"/>
    </row>
    <row r="799" spans="1:3" x14ac:dyDescent="0.25">
      <c r="A799" s="13"/>
      <c r="C799" s="22"/>
    </row>
    <row r="800" spans="1:3" x14ac:dyDescent="0.25">
      <c r="A800" s="13"/>
      <c r="C800" s="22"/>
    </row>
    <row r="801" spans="1:3" x14ac:dyDescent="0.25">
      <c r="A801" s="13"/>
      <c r="C801" s="22"/>
    </row>
    <row r="802" spans="1:3" x14ac:dyDescent="0.25">
      <c r="A802" s="13"/>
      <c r="C802" s="22"/>
    </row>
    <row r="803" spans="1:3" x14ac:dyDescent="0.25">
      <c r="A803" s="13"/>
      <c r="C803" s="22"/>
    </row>
    <row r="804" spans="1:3" x14ac:dyDescent="0.25">
      <c r="A804" s="13"/>
      <c r="C804" s="22"/>
    </row>
    <row r="805" spans="1:3" x14ac:dyDescent="0.25">
      <c r="A805" s="13"/>
      <c r="C805" s="22"/>
    </row>
    <row r="806" spans="1:3" x14ac:dyDescent="0.25">
      <c r="A806" s="13"/>
      <c r="C806" s="22"/>
    </row>
    <row r="807" spans="1:3" x14ac:dyDescent="0.25">
      <c r="A807" s="13"/>
      <c r="C807" s="22"/>
    </row>
    <row r="808" spans="1:3" x14ac:dyDescent="0.25">
      <c r="A808" s="13"/>
      <c r="C808" s="22"/>
    </row>
    <row r="809" spans="1:3" x14ac:dyDescent="0.25">
      <c r="A809" s="13"/>
      <c r="C809" s="22"/>
    </row>
    <row r="810" spans="1:3" x14ac:dyDescent="0.25">
      <c r="A810" s="13"/>
      <c r="C810" s="22"/>
    </row>
    <row r="811" spans="1:3" x14ac:dyDescent="0.25">
      <c r="A811" s="13"/>
      <c r="C811" s="22"/>
    </row>
    <row r="812" spans="1:3" x14ac:dyDescent="0.25">
      <c r="A812" s="13"/>
      <c r="C812" s="22"/>
    </row>
    <row r="813" spans="1:3" x14ac:dyDescent="0.25">
      <c r="A813" s="13"/>
      <c r="C813" s="22"/>
    </row>
    <row r="814" spans="1:3" x14ac:dyDescent="0.25">
      <c r="A814" s="13"/>
      <c r="C814" s="22"/>
    </row>
    <row r="815" spans="1:3" x14ac:dyDescent="0.25">
      <c r="A815" s="13"/>
      <c r="C815" s="22"/>
    </row>
    <row r="816" spans="1:3" x14ac:dyDescent="0.25">
      <c r="A816" s="13"/>
      <c r="C816" s="22"/>
    </row>
    <row r="817" spans="1:3" x14ac:dyDescent="0.25">
      <c r="A817" s="13"/>
      <c r="C817" s="22"/>
    </row>
    <row r="818" spans="1:3" x14ac:dyDescent="0.25">
      <c r="A818" s="13"/>
      <c r="C818" s="22"/>
    </row>
    <row r="819" spans="1:3" x14ac:dyDescent="0.25">
      <c r="A819" s="13"/>
      <c r="C819" s="22"/>
    </row>
    <row r="820" spans="1:3" x14ac:dyDescent="0.25">
      <c r="A820" s="13"/>
      <c r="C820" s="22"/>
    </row>
    <row r="821" spans="1:3" x14ac:dyDescent="0.25">
      <c r="A821" s="13"/>
      <c r="C821" s="22"/>
    </row>
    <row r="822" spans="1:3" x14ac:dyDescent="0.25">
      <c r="A822" s="13"/>
      <c r="C822" s="22"/>
    </row>
    <row r="823" spans="1:3" x14ac:dyDescent="0.25">
      <c r="A823" s="13"/>
      <c r="C823" s="22"/>
    </row>
    <row r="824" spans="1:3" x14ac:dyDescent="0.25">
      <c r="A824" s="13"/>
      <c r="C824" s="22"/>
    </row>
    <row r="825" spans="1:3" x14ac:dyDescent="0.25">
      <c r="A825" s="13"/>
      <c r="C825" s="22"/>
    </row>
    <row r="826" spans="1:3" x14ac:dyDescent="0.25">
      <c r="A826" s="13"/>
      <c r="C826" s="22"/>
    </row>
    <row r="827" spans="1:3" x14ac:dyDescent="0.25">
      <c r="A827" s="13"/>
      <c r="C827" s="22"/>
    </row>
    <row r="828" spans="1:3" x14ac:dyDescent="0.25">
      <c r="A828" s="13"/>
      <c r="C828" s="22"/>
    </row>
    <row r="829" spans="1:3" x14ac:dyDescent="0.25">
      <c r="A829" s="13"/>
      <c r="C829" s="22"/>
    </row>
    <row r="830" spans="1:3" x14ac:dyDescent="0.25">
      <c r="A830" s="13"/>
      <c r="C830" s="22"/>
    </row>
    <row r="831" spans="1:3" x14ac:dyDescent="0.25">
      <c r="A831" s="13"/>
      <c r="C831" s="22"/>
    </row>
    <row r="832" spans="1:3" x14ac:dyDescent="0.25">
      <c r="A832" s="13"/>
      <c r="C832" s="22"/>
    </row>
    <row r="833" spans="1:3" x14ac:dyDescent="0.25">
      <c r="A833" s="13"/>
      <c r="C833" s="22"/>
    </row>
    <row r="834" spans="1:3" x14ac:dyDescent="0.25">
      <c r="A834" s="13"/>
      <c r="C834" s="22"/>
    </row>
    <row r="835" spans="1:3" x14ac:dyDescent="0.25">
      <c r="A835" s="13"/>
      <c r="C835" s="22"/>
    </row>
    <row r="836" spans="1:3" x14ac:dyDescent="0.25">
      <c r="A836" s="13"/>
      <c r="C836" s="22"/>
    </row>
    <row r="837" spans="1:3" x14ac:dyDescent="0.25">
      <c r="A837" s="13"/>
      <c r="C837" s="22"/>
    </row>
    <row r="838" spans="1:3" x14ac:dyDescent="0.25">
      <c r="A838" s="13"/>
      <c r="C838" s="22"/>
    </row>
    <row r="839" spans="1:3" x14ac:dyDescent="0.25">
      <c r="A839" s="13"/>
      <c r="C839" s="22"/>
    </row>
    <row r="840" spans="1:3" x14ac:dyDescent="0.25">
      <c r="A840" s="13"/>
      <c r="C840" s="22"/>
    </row>
    <row r="841" spans="1:3" x14ac:dyDescent="0.25">
      <c r="A841" s="13"/>
      <c r="C841" s="22"/>
    </row>
    <row r="842" spans="1:3" x14ac:dyDescent="0.25">
      <c r="A842" s="13"/>
      <c r="C842" s="22"/>
    </row>
    <row r="843" spans="1:3" x14ac:dyDescent="0.25">
      <c r="A843" s="13"/>
      <c r="C843" s="22"/>
    </row>
    <row r="844" spans="1:3" x14ac:dyDescent="0.25">
      <c r="A844" s="13"/>
      <c r="C844" s="22"/>
    </row>
    <row r="845" spans="1:3" x14ac:dyDescent="0.25">
      <c r="A845" s="13"/>
      <c r="C845" s="22"/>
    </row>
    <row r="846" spans="1:3" x14ac:dyDescent="0.25">
      <c r="A846" s="13"/>
      <c r="C846" s="22"/>
    </row>
    <row r="847" spans="1:3" x14ac:dyDescent="0.25">
      <c r="A847" s="13"/>
      <c r="C847" s="22"/>
    </row>
    <row r="848" spans="1:3" x14ac:dyDescent="0.25">
      <c r="A848" s="13"/>
      <c r="C848" s="22"/>
    </row>
    <row r="849" spans="1:3" x14ac:dyDescent="0.25">
      <c r="A849" s="13"/>
      <c r="C849" s="22"/>
    </row>
    <row r="850" spans="1:3" x14ac:dyDescent="0.25">
      <c r="A850" s="13"/>
      <c r="C850" s="22"/>
    </row>
    <row r="851" spans="1:3" x14ac:dyDescent="0.25">
      <c r="A851" s="13"/>
      <c r="C851" s="22"/>
    </row>
    <row r="852" spans="1:3" x14ac:dyDescent="0.25">
      <c r="A852" s="13"/>
      <c r="C852" s="22"/>
    </row>
    <row r="853" spans="1:3" x14ac:dyDescent="0.25">
      <c r="A853" s="13"/>
      <c r="C853" s="22"/>
    </row>
    <row r="854" spans="1:3" x14ac:dyDescent="0.25">
      <c r="A854" s="13"/>
      <c r="C854" s="22"/>
    </row>
    <row r="855" spans="1:3" x14ac:dyDescent="0.25">
      <c r="A855" s="13"/>
      <c r="C855" s="22"/>
    </row>
    <row r="856" spans="1:3" x14ac:dyDescent="0.25">
      <c r="A856" s="13"/>
      <c r="C856" s="22"/>
    </row>
    <row r="857" spans="1:3" x14ac:dyDescent="0.25">
      <c r="A857" s="13"/>
      <c r="C857" s="22"/>
    </row>
    <row r="858" spans="1:3" x14ac:dyDescent="0.25">
      <c r="A858" s="13"/>
      <c r="C858" s="22"/>
    </row>
    <row r="859" spans="1:3" x14ac:dyDescent="0.25">
      <c r="A859" s="13"/>
      <c r="C859" s="22"/>
    </row>
    <row r="860" spans="1:3" x14ac:dyDescent="0.25">
      <c r="A860" s="13"/>
      <c r="C860" s="22"/>
    </row>
    <row r="861" spans="1:3" x14ac:dyDescent="0.25">
      <c r="A861" s="13"/>
      <c r="C861" s="22"/>
    </row>
    <row r="862" spans="1:3" x14ac:dyDescent="0.25">
      <c r="A862" s="13"/>
      <c r="C862" s="22"/>
    </row>
    <row r="863" spans="1:3" x14ac:dyDescent="0.25">
      <c r="A863" s="13"/>
      <c r="C863" s="22"/>
    </row>
    <row r="864" spans="1:3" x14ac:dyDescent="0.25">
      <c r="A864" s="13"/>
      <c r="C864" s="22"/>
    </row>
    <row r="865" spans="1:3" x14ac:dyDescent="0.25">
      <c r="A865" s="13"/>
      <c r="C865" s="22"/>
    </row>
    <row r="866" spans="1:3" x14ac:dyDescent="0.25">
      <c r="A866" s="13"/>
      <c r="C866" s="22"/>
    </row>
    <row r="867" spans="1:3" x14ac:dyDescent="0.25">
      <c r="A867" s="13"/>
      <c r="C867" s="22"/>
    </row>
    <row r="868" spans="1:3" x14ac:dyDescent="0.25">
      <c r="A868" s="13"/>
      <c r="C868" s="22"/>
    </row>
    <row r="869" spans="1:3" x14ac:dyDescent="0.25">
      <c r="A869" s="13"/>
      <c r="C869" s="22"/>
    </row>
    <row r="870" spans="1:3" x14ac:dyDescent="0.25">
      <c r="A870" s="13"/>
      <c r="C870" s="22"/>
    </row>
    <row r="871" spans="1:3" x14ac:dyDescent="0.25">
      <c r="A871" s="13"/>
      <c r="C871" s="22"/>
    </row>
    <row r="872" spans="1:3" x14ac:dyDescent="0.25">
      <c r="A872" s="13"/>
      <c r="C872" s="22"/>
    </row>
    <row r="873" spans="1:3" x14ac:dyDescent="0.25">
      <c r="A873" s="13"/>
      <c r="C873" s="22"/>
    </row>
    <row r="874" spans="1:3" x14ac:dyDescent="0.25">
      <c r="A874" s="13"/>
      <c r="C874" s="22"/>
    </row>
    <row r="875" spans="1:3" x14ac:dyDescent="0.25">
      <c r="A875" s="13"/>
      <c r="C875" s="22"/>
    </row>
    <row r="876" spans="1:3" x14ac:dyDescent="0.25">
      <c r="A876" s="13"/>
      <c r="C876" s="22"/>
    </row>
    <row r="877" spans="1:3" x14ac:dyDescent="0.25">
      <c r="A877" s="13"/>
      <c r="C877" s="22"/>
    </row>
    <row r="878" spans="1:3" x14ac:dyDescent="0.25">
      <c r="A878" s="13"/>
      <c r="C878" s="22"/>
    </row>
    <row r="879" spans="1:3" x14ac:dyDescent="0.25">
      <c r="A879" s="13"/>
      <c r="C879" s="22"/>
    </row>
    <row r="880" spans="1:3" x14ac:dyDescent="0.25">
      <c r="A880" s="13"/>
      <c r="C880" s="22"/>
    </row>
    <row r="881" spans="1:3" x14ac:dyDescent="0.25">
      <c r="A881" s="13"/>
      <c r="C881" s="22"/>
    </row>
    <row r="882" spans="1:3" x14ac:dyDescent="0.25">
      <c r="A882" s="13"/>
      <c r="C882" s="22"/>
    </row>
    <row r="883" spans="1:3" x14ac:dyDescent="0.25">
      <c r="A883" s="13"/>
      <c r="C883" s="22"/>
    </row>
    <row r="884" spans="1:3" x14ac:dyDescent="0.25">
      <c r="A884" s="13"/>
      <c r="C884" s="22"/>
    </row>
    <row r="885" spans="1:3" x14ac:dyDescent="0.25">
      <c r="A885" s="13"/>
      <c r="C885" s="22"/>
    </row>
    <row r="886" spans="1:3" x14ac:dyDescent="0.25">
      <c r="A886" s="13"/>
      <c r="C886" s="22"/>
    </row>
    <row r="887" spans="1:3" x14ac:dyDescent="0.25">
      <c r="A887" s="13"/>
      <c r="C887" s="22"/>
    </row>
    <row r="888" spans="1:3" x14ac:dyDescent="0.25">
      <c r="A888" s="13"/>
      <c r="C888" s="22"/>
    </row>
    <row r="889" spans="1:3" x14ac:dyDescent="0.25">
      <c r="A889" s="13"/>
      <c r="C889" s="22"/>
    </row>
    <row r="890" spans="1:3" x14ac:dyDescent="0.25">
      <c r="A890" s="13"/>
      <c r="C890" s="22"/>
    </row>
    <row r="891" spans="1:3" x14ac:dyDescent="0.25">
      <c r="A891" s="13"/>
      <c r="C891" s="22"/>
    </row>
    <row r="892" spans="1:3" x14ac:dyDescent="0.25">
      <c r="A892" s="13"/>
      <c r="C892" s="22"/>
    </row>
    <row r="893" spans="1:3" x14ac:dyDescent="0.25">
      <c r="A893" s="13"/>
      <c r="C893" s="22"/>
    </row>
    <row r="894" spans="1:3" x14ac:dyDescent="0.25">
      <c r="A894" s="13"/>
      <c r="C894" s="22"/>
    </row>
    <row r="895" spans="1:3" x14ac:dyDescent="0.25">
      <c r="A895" s="13"/>
      <c r="C895" s="22"/>
    </row>
    <row r="896" spans="1:3" x14ac:dyDescent="0.25">
      <c r="A896" s="13"/>
      <c r="C896" s="22"/>
    </row>
    <row r="897" spans="1:3" x14ac:dyDescent="0.25">
      <c r="A897" s="13"/>
      <c r="C897" s="22"/>
    </row>
    <row r="898" spans="1:3" x14ac:dyDescent="0.25">
      <c r="A898" s="13"/>
      <c r="C898" s="22"/>
    </row>
    <row r="899" spans="1:3" x14ac:dyDescent="0.25">
      <c r="A899" s="13"/>
      <c r="C899" s="22"/>
    </row>
    <row r="900" spans="1:3" x14ac:dyDescent="0.25">
      <c r="A900" s="13"/>
      <c r="C900" s="22"/>
    </row>
    <row r="901" spans="1:3" x14ac:dyDescent="0.25">
      <c r="A901" s="13"/>
      <c r="C901" s="22"/>
    </row>
    <row r="902" spans="1:3" x14ac:dyDescent="0.25">
      <c r="A902" s="13"/>
      <c r="C902" s="22"/>
    </row>
    <row r="903" spans="1:3" x14ac:dyDescent="0.25">
      <c r="A903" s="13"/>
      <c r="C903" s="22"/>
    </row>
    <row r="904" spans="1:3" x14ac:dyDescent="0.25">
      <c r="A904" s="13"/>
      <c r="C904" s="22"/>
    </row>
    <row r="905" spans="1:3" x14ac:dyDescent="0.25">
      <c r="A905" s="13"/>
      <c r="C905" s="22"/>
    </row>
    <row r="906" spans="1:3" x14ac:dyDescent="0.25">
      <c r="A906" s="13"/>
      <c r="C906" s="22"/>
    </row>
    <row r="907" spans="1:3" x14ac:dyDescent="0.25">
      <c r="A907" s="13"/>
      <c r="C907" s="22"/>
    </row>
    <row r="908" spans="1:3" x14ac:dyDescent="0.25">
      <c r="A908" s="13"/>
      <c r="C908" s="22"/>
    </row>
    <row r="909" spans="1:3" x14ac:dyDescent="0.25">
      <c r="A909" s="13"/>
      <c r="C909" s="22"/>
    </row>
    <row r="910" spans="1:3" x14ac:dyDescent="0.25">
      <c r="A910" s="13"/>
      <c r="C910" s="22"/>
    </row>
    <row r="911" spans="1:3" x14ac:dyDescent="0.25">
      <c r="A911" s="13"/>
      <c r="C911" s="22"/>
    </row>
    <row r="912" spans="1:3" x14ac:dyDescent="0.25">
      <c r="A912" s="13"/>
      <c r="C912" s="22"/>
    </row>
    <row r="913" spans="1:3" x14ac:dyDescent="0.25">
      <c r="A913" s="13"/>
      <c r="C913" s="22"/>
    </row>
    <row r="914" spans="1:3" x14ac:dyDescent="0.25">
      <c r="A914" s="13"/>
      <c r="C914" s="22"/>
    </row>
    <row r="915" spans="1:3" x14ac:dyDescent="0.25">
      <c r="A915" s="13"/>
      <c r="C915" s="22"/>
    </row>
    <row r="916" spans="1:3" x14ac:dyDescent="0.25">
      <c r="A916" s="13"/>
      <c r="C916" s="22"/>
    </row>
    <row r="917" spans="1:3" x14ac:dyDescent="0.25">
      <c r="A917" s="13"/>
      <c r="C917" s="22"/>
    </row>
    <row r="918" spans="1:3" x14ac:dyDescent="0.25">
      <c r="A918" s="13"/>
      <c r="C918" s="22"/>
    </row>
    <row r="919" spans="1:3" x14ac:dyDescent="0.25">
      <c r="A919" s="13"/>
      <c r="C919" s="22"/>
    </row>
    <row r="920" spans="1:3" x14ac:dyDescent="0.25">
      <c r="A920" s="13"/>
      <c r="C920" s="22"/>
    </row>
    <row r="921" spans="1:3" x14ac:dyDescent="0.25">
      <c r="A921" s="13"/>
      <c r="C921" s="22"/>
    </row>
    <row r="922" spans="1:3" x14ac:dyDescent="0.25">
      <c r="A922" s="13"/>
      <c r="C922" s="22"/>
    </row>
    <row r="923" spans="1:3" x14ac:dyDescent="0.25">
      <c r="A923" s="13"/>
      <c r="C923" s="22"/>
    </row>
    <row r="924" spans="1:3" x14ac:dyDescent="0.25">
      <c r="A924" s="13"/>
      <c r="C924" s="22"/>
    </row>
    <row r="925" spans="1:3" x14ac:dyDescent="0.25">
      <c r="A925" s="13"/>
      <c r="C925" s="22"/>
    </row>
    <row r="926" spans="1:3" x14ac:dyDescent="0.25">
      <c r="A926" s="13"/>
      <c r="C926" s="22"/>
    </row>
    <row r="927" spans="1:3" x14ac:dyDescent="0.25">
      <c r="A927" s="13"/>
      <c r="C927" s="22"/>
    </row>
    <row r="928" spans="1:3" x14ac:dyDescent="0.25">
      <c r="A928" s="13"/>
      <c r="C928" s="22"/>
    </row>
    <row r="929" spans="1:3" x14ac:dyDescent="0.25">
      <c r="A929" s="13"/>
      <c r="C929" s="22"/>
    </row>
    <row r="930" spans="1:3" x14ac:dyDescent="0.25">
      <c r="A930" s="13"/>
      <c r="C930" s="22"/>
    </row>
    <row r="931" spans="1:3" x14ac:dyDescent="0.25">
      <c r="A931" s="13"/>
      <c r="C931" s="22"/>
    </row>
    <row r="932" spans="1:3" x14ac:dyDescent="0.25">
      <c r="A932" s="13"/>
      <c r="C932" s="22"/>
    </row>
    <row r="933" spans="1:3" x14ac:dyDescent="0.25">
      <c r="A933" s="13"/>
      <c r="C933" s="22"/>
    </row>
    <row r="934" spans="1:3" x14ac:dyDescent="0.25">
      <c r="A934" s="13"/>
      <c r="C934" s="22"/>
    </row>
    <row r="935" spans="1:3" x14ac:dyDescent="0.25">
      <c r="A935" s="13"/>
      <c r="C935" s="22"/>
    </row>
    <row r="936" spans="1:3" x14ac:dyDescent="0.25">
      <c r="A936" s="13"/>
      <c r="C936" s="22"/>
    </row>
    <row r="937" spans="1:3" x14ac:dyDescent="0.25">
      <c r="A937" s="13"/>
      <c r="C937" s="22"/>
    </row>
    <row r="938" spans="1:3" x14ac:dyDescent="0.25">
      <c r="A938" s="13"/>
      <c r="C938" s="22"/>
    </row>
    <row r="939" spans="1:3" x14ac:dyDescent="0.25">
      <c r="A939" s="13"/>
      <c r="C939" s="22"/>
    </row>
    <row r="940" spans="1:3" x14ac:dyDescent="0.25">
      <c r="A940" s="13"/>
      <c r="C940" s="22"/>
    </row>
    <row r="941" spans="1:3" x14ac:dyDescent="0.25">
      <c r="A941" s="13"/>
      <c r="C941" s="22"/>
    </row>
    <row r="942" spans="1:3" x14ac:dyDescent="0.25">
      <c r="A942" s="13"/>
      <c r="C942" s="22"/>
    </row>
    <row r="943" spans="1:3" x14ac:dyDescent="0.25">
      <c r="A943" s="13"/>
      <c r="C943" s="22"/>
    </row>
    <row r="944" spans="1:3" x14ac:dyDescent="0.25">
      <c r="A944" s="13"/>
      <c r="C944" s="22"/>
    </row>
    <row r="945" spans="1:3" x14ac:dyDescent="0.25">
      <c r="A945" s="13"/>
      <c r="C945" s="22"/>
    </row>
    <row r="946" spans="1:3" x14ac:dyDescent="0.25">
      <c r="A946" s="13"/>
      <c r="C946" s="22"/>
    </row>
    <row r="947" spans="1:3" x14ac:dyDescent="0.25">
      <c r="A947" s="13"/>
      <c r="C947" s="22"/>
    </row>
    <row r="948" spans="1:3" x14ac:dyDescent="0.25">
      <c r="A948" s="13"/>
      <c r="C948" s="22"/>
    </row>
    <row r="949" spans="1:3" x14ac:dyDescent="0.25">
      <c r="A949" s="13"/>
      <c r="C949" s="22"/>
    </row>
    <row r="950" spans="1:3" x14ac:dyDescent="0.25">
      <c r="A950" s="13"/>
      <c r="C950" s="22"/>
    </row>
    <row r="951" spans="1:3" x14ac:dyDescent="0.25">
      <c r="A951" s="13"/>
      <c r="C951" s="22"/>
    </row>
    <row r="952" spans="1:3" x14ac:dyDescent="0.25">
      <c r="A952" s="13"/>
      <c r="C952" s="22"/>
    </row>
    <row r="953" spans="1:3" x14ac:dyDescent="0.25">
      <c r="A953" s="13"/>
      <c r="C953" s="22"/>
    </row>
    <row r="954" spans="1:3" x14ac:dyDescent="0.25">
      <c r="A954" s="13"/>
      <c r="C954" s="22"/>
    </row>
    <row r="955" spans="1:3" x14ac:dyDescent="0.25">
      <c r="A955" s="13"/>
      <c r="C955" s="22"/>
    </row>
    <row r="956" spans="1:3" x14ac:dyDescent="0.25">
      <c r="A956" s="13"/>
      <c r="C956" s="22"/>
    </row>
    <row r="957" spans="1:3" x14ac:dyDescent="0.25">
      <c r="A957" s="13"/>
      <c r="C957" s="22"/>
    </row>
    <row r="958" spans="1:3" x14ac:dyDescent="0.25">
      <c r="A958" s="13"/>
      <c r="C958" s="22"/>
    </row>
    <row r="959" spans="1:3" x14ac:dyDescent="0.25">
      <c r="A959" s="13"/>
      <c r="C959" s="22"/>
    </row>
    <row r="960" spans="1:3" x14ac:dyDescent="0.25">
      <c r="A960" s="13"/>
      <c r="C960" s="22"/>
    </row>
    <row r="961" spans="1:3" x14ac:dyDescent="0.25">
      <c r="A961" s="13"/>
      <c r="C961" s="22"/>
    </row>
    <row r="962" spans="1:3" x14ac:dyDescent="0.25">
      <c r="A962" s="13"/>
      <c r="C962" s="22"/>
    </row>
    <row r="963" spans="1:3" x14ac:dyDescent="0.25">
      <c r="A963" s="13"/>
      <c r="C963" s="22"/>
    </row>
    <row r="964" spans="1:3" x14ac:dyDescent="0.25">
      <c r="A964" s="13"/>
      <c r="C964" s="22"/>
    </row>
    <row r="965" spans="1:3" x14ac:dyDescent="0.25">
      <c r="A965" s="13"/>
      <c r="C965" s="22"/>
    </row>
    <row r="966" spans="1:3" x14ac:dyDescent="0.25">
      <c r="A966" s="13"/>
      <c r="C966" s="22"/>
    </row>
    <row r="967" spans="1:3" x14ac:dyDescent="0.25">
      <c r="A967" s="13"/>
      <c r="C967" s="22"/>
    </row>
    <row r="968" spans="1:3" x14ac:dyDescent="0.25">
      <c r="A968" s="13"/>
      <c r="C968" s="22"/>
    </row>
    <row r="969" spans="1:3" x14ac:dyDescent="0.25">
      <c r="A969" s="13"/>
      <c r="C969" s="22"/>
    </row>
    <row r="970" spans="1:3" x14ac:dyDescent="0.25">
      <c r="A970" s="13"/>
      <c r="C970" s="22"/>
    </row>
    <row r="971" spans="1:3" x14ac:dyDescent="0.25">
      <c r="A971" s="13"/>
      <c r="C971" s="22"/>
    </row>
    <row r="972" spans="1:3" x14ac:dyDescent="0.25">
      <c r="A972" s="13"/>
      <c r="C972" s="22"/>
    </row>
    <row r="973" spans="1:3" x14ac:dyDescent="0.25">
      <c r="A973" s="13"/>
      <c r="C973" s="22"/>
    </row>
    <row r="974" spans="1:3" x14ac:dyDescent="0.25">
      <c r="A974" s="13"/>
      <c r="C974" s="22"/>
    </row>
    <row r="975" spans="1:3" x14ac:dyDescent="0.25">
      <c r="A975" s="13"/>
      <c r="C975" s="22"/>
    </row>
    <row r="976" spans="1:3" x14ac:dyDescent="0.25">
      <c r="A976" s="13"/>
      <c r="C976" s="22"/>
    </row>
    <row r="977" spans="1:3" x14ac:dyDescent="0.25">
      <c r="A977" s="13"/>
      <c r="C977" s="22"/>
    </row>
    <row r="978" spans="1:3" x14ac:dyDescent="0.25">
      <c r="A978" s="13"/>
      <c r="C978" s="22"/>
    </row>
    <row r="979" spans="1:3" x14ac:dyDescent="0.25">
      <c r="A979" s="13"/>
      <c r="C979" s="22"/>
    </row>
    <row r="980" spans="1:3" x14ac:dyDescent="0.25">
      <c r="A980" s="13"/>
      <c r="C980" s="22"/>
    </row>
    <row r="981" spans="1:3" x14ac:dyDescent="0.25">
      <c r="A981" s="13"/>
      <c r="C981" s="22"/>
    </row>
    <row r="982" spans="1:3" x14ac:dyDescent="0.25">
      <c r="A982" s="13"/>
      <c r="C982" s="22"/>
    </row>
    <row r="983" spans="1:3" x14ac:dyDescent="0.25">
      <c r="A983" s="13"/>
      <c r="C983" s="22"/>
    </row>
    <row r="984" spans="1:3" x14ac:dyDescent="0.25">
      <c r="A984" s="13"/>
      <c r="C984" s="22"/>
    </row>
    <row r="985" spans="1:3" x14ac:dyDescent="0.25">
      <c r="A985" s="13"/>
      <c r="C985" s="22"/>
    </row>
    <row r="986" spans="1:3" x14ac:dyDescent="0.25">
      <c r="A986" s="13"/>
      <c r="C986" s="22"/>
    </row>
    <row r="987" spans="1:3" x14ac:dyDescent="0.25">
      <c r="A987" s="13"/>
      <c r="C987" s="22"/>
    </row>
    <row r="988" spans="1:3" x14ac:dyDescent="0.25">
      <c r="A988" s="13"/>
      <c r="C988" s="22"/>
    </row>
    <row r="989" spans="1:3" x14ac:dyDescent="0.25">
      <c r="A989" s="13"/>
      <c r="C989" s="22"/>
    </row>
    <row r="990" spans="1:3" x14ac:dyDescent="0.25">
      <c r="A990" s="13"/>
      <c r="C990" s="22"/>
    </row>
    <row r="991" spans="1:3" x14ac:dyDescent="0.25">
      <c r="A991" s="13"/>
      <c r="C991" s="22"/>
    </row>
    <row r="992" spans="1:3" x14ac:dyDescent="0.25">
      <c r="A992" s="13"/>
      <c r="C992" s="22"/>
    </row>
    <row r="993" spans="1:3" x14ac:dyDescent="0.25">
      <c r="A993" s="13"/>
      <c r="C993" s="22"/>
    </row>
    <row r="994" spans="1:3" x14ac:dyDescent="0.25">
      <c r="A994" s="13"/>
      <c r="C994" s="22"/>
    </row>
    <row r="995" spans="1:3" x14ac:dyDescent="0.25">
      <c r="A995" s="13"/>
      <c r="C995" s="22"/>
    </row>
    <row r="996" spans="1:3" x14ac:dyDescent="0.25">
      <c r="A996" s="13"/>
      <c r="C996" s="22"/>
    </row>
    <row r="997" spans="1:3" x14ac:dyDescent="0.25">
      <c r="A997" s="13"/>
      <c r="C997" s="22"/>
    </row>
    <row r="998" spans="1:3" x14ac:dyDescent="0.25">
      <c r="A998" s="13"/>
      <c r="C998" s="22"/>
    </row>
    <row r="999" spans="1:3" x14ac:dyDescent="0.25">
      <c r="A999" s="13"/>
      <c r="C999" s="22"/>
    </row>
    <row r="1000" spans="1:3" x14ac:dyDescent="0.25">
      <c r="A1000" s="13"/>
      <c r="C1000" s="22"/>
    </row>
    <row r="1001" spans="1:3" x14ac:dyDescent="0.25">
      <c r="A1001" s="13"/>
      <c r="C1001" s="22"/>
    </row>
    <row r="1002" spans="1:3" x14ac:dyDescent="0.25">
      <c r="A1002" s="13"/>
      <c r="C1002" s="22"/>
    </row>
    <row r="1003" spans="1:3" x14ac:dyDescent="0.25">
      <c r="A1003" s="13"/>
      <c r="C1003" s="22"/>
    </row>
    <row r="1004" spans="1:3" x14ac:dyDescent="0.25">
      <c r="A1004" s="13"/>
      <c r="C1004" s="22"/>
    </row>
    <row r="1005" spans="1:3" x14ac:dyDescent="0.25">
      <c r="A1005" s="13"/>
      <c r="C1005" s="22"/>
    </row>
    <row r="1006" spans="1:3" x14ac:dyDescent="0.25">
      <c r="A1006" s="13"/>
      <c r="C1006" s="22"/>
    </row>
    <row r="1007" spans="1:3" x14ac:dyDescent="0.25">
      <c r="A1007" s="13"/>
      <c r="C1007" s="22"/>
    </row>
    <row r="1008" spans="1:3" x14ac:dyDescent="0.25">
      <c r="A1008" s="13"/>
      <c r="C1008" s="22"/>
    </row>
    <row r="1009" spans="1:3" x14ac:dyDescent="0.25">
      <c r="A1009" s="13"/>
      <c r="C1009" s="22"/>
    </row>
    <row r="1010" spans="1:3" x14ac:dyDescent="0.25">
      <c r="A1010" s="13"/>
      <c r="C1010" s="22"/>
    </row>
    <row r="1011" spans="1:3" x14ac:dyDescent="0.25">
      <c r="A1011" s="13"/>
      <c r="C1011" s="22"/>
    </row>
    <row r="1012" spans="1:3" x14ac:dyDescent="0.25">
      <c r="A1012" s="13"/>
      <c r="C1012" s="22"/>
    </row>
    <row r="1013" spans="1:3" x14ac:dyDescent="0.25">
      <c r="A1013" s="13"/>
      <c r="C1013" s="22"/>
    </row>
    <row r="1014" spans="1:3" x14ac:dyDescent="0.25">
      <c r="A1014" s="13"/>
      <c r="C1014" s="22"/>
    </row>
    <row r="1015" spans="1:3" x14ac:dyDescent="0.25">
      <c r="A1015" s="13"/>
      <c r="C1015" s="22"/>
    </row>
    <row r="1016" spans="1:3" x14ac:dyDescent="0.25">
      <c r="A1016" s="13"/>
      <c r="C1016" s="22"/>
    </row>
    <row r="1017" spans="1:3" x14ac:dyDescent="0.25">
      <c r="A1017" s="13"/>
      <c r="C1017" s="22"/>
    </row>
    <row r="1018" spans="1:3" x14ac:dyDescent="0.25">
      <c r="A1018" s="13"/>
      <c r="C1018" s="22"/>
    </row>
    <row r="1019" spans="1:3" x14ac:dyDescent="0.25">
      <c r="A1019" s="13"/>
      <c r="C1019" s="22"/>
    </row>
    <row r="1020" spans="1:3" x14ac:dyDescent="0.25">
      <c r="A1020" s="13"/>
      <c r="C1020" s="22"/>
    </row>
    <row r="1021" spans="1:3" x14ac:dyDescent="0.25">
      <c r="A1021" s="13"/>
      <c r="C1021" s="22"/>
    </row>
    <row r="1022" spans="1:3" x14ac:dyDescent="0.25">
      <c r="A1022" s="13"/>
      <c r="C1022" s="22"/>
    </row>
    <row r="1023" spans="1:3" x14ac:dyDescent="0.25">
      <c r="A1023" s="13"/>
      <c r="C1023" s="22"/>
    </row>
    <row r="1024" spans="1:3" x14ac:dyDescent="0.25">
      <c r="A1024" s="13"/>
      <c r="C1024" s="22"/>
    </row>
    <row r="1025" spans="1:3" x14ac:dyDescent="0.25">
      <c r="A1025" s="13"/>
      <c r="C1025" s="22"/>
    </row>
    <row r="1026" spans="1:3" x14ac:dyDescent="0.25">
      <c r="A1026" s="13"/>
      <c r="C1026" s="22"/>
    </row>
    <row r="1027" spans="1:3" x14ac:dyDescent="0.25">
      <c r="A1027" s="13"/>
      <c r="C1027" s="22"/>
    </row>
    <row r="1028" spans="1:3" x14ac:dyDescent="0.25">
      <c r="A1028" s="13"/>
      <c r="C1028" s="22"/>
    </row>
    <row r="1029" spans="1:3" x14ac:dyDescent="0.25">
      <c r="A1029" s="13"/>
      <c r="C1029" s="22"/>
    </row>
    <row r="1030" spans="1:3" x14ac:dyDescent="0.25">
      <c r="A1030" s="13"/>
      <c r="C1030" s="22"/>
    </row>
    <row r="1031" spans="1:3" x14ac:dyDescent="0.25">
      <c r="A1031" s="13"/>
      <c r="C1031" s="22"/>
    </row>
    <row r="1032" spans="1:3" x14ac:dyDescent="0.25">
      <c r="A1032" s="13"/>
      <c r="C1032" s="22"/>
    </row>
    <row r="1033" spans="1:3" x14ac:dyDescent="0.25">
      <c r="A1033" s="13"/>
      <c r="C1033" s="22"/>
    </row>
    <row r="1034" spans="1:3" x14ac:dyDescent="0.25">
      <c r="A1034" s="13"/>
      <c r="C1034" s="22"/>
    </row>
    <row r="1035" spans="1:3" x14ac:dyDescent="0.25">
      <c r="A1035" s="13"/>
      <c r="C1035" s="22"/>
    </row>
    <row r="1036" spans="1:3" x14ac:dyDescent="0.25">
      <c r="A1036" s="13"/>
      <c r="C1036" s="22"/>
    </row>
    <row r="1037" spans="1:3" x14ac:dyDescent="0.25">
      <c r="A1037" s="13"/>
      <c r="C1037" s="22"/>
    </row>
    <row r="1038" spans="1:3" x14ac:dyDescent="0.25">
      <c r="A1038" s="13"/>
      <c r="C1038" s="22"/>
    </row>
    <row r="1039" spans="1:3" x14ac:dyDescent="0.25">
      <c r="A1039" s="13"/>
      <c r="C1039" s="22"/>
    </row>
    <row r="1040" spans="1:3" x14ac:dyDescent="0.25">
      <c r="A1040" s="13"/>
      <c r="C1040" s="22"/>
    </row>
    <row r="1041" spans="1:3" x14ac:dyDescent="0.25">
      <c r="A1041" s="13"/>
      <c r="C1041" s="22"/>
    </row>
    <row r="1042" spans="1:3" x14ac:dyDescent="0.25">
      <c r="A1042" s="13"/>
      <c r="C1042" s="22"/>
    </row>
    <row r="1043" spans="1:3" x14ac:dyDescent="0.25">
      <c r="A1043" s="13"/>
      <c r="C1043" s="22"/>
    </row>
    <row r="1044" spans="1:3" x14ac:dyDescent="0.25">
      <c r="A1044" s="13"/>
      <c r="C1044" s="22"/>
    </row>
    <row r="1045" spans="1:3" x14ac:dyDescent="0.25">
      <c r="A1045" s="13"/>
      <c r="C1045" s="22"/>
    </row>
    <row r="1046" spans="1:3" x14ac:dyDescent="0.25">
      <c r="A1046" s="13"/>
      <c r="C1046" s="22"/>
    </row>
    <row r="1047" spans="1:3" x14ac:dyDescent="0.25">
      <c r="A1047" s="13"/>
      <c r="C1047" s="22"/>
    </row>
    <row r="1048" spans="1:3" x14ac:dyDescent="0.25">
      <c r="A1048" s="13"/>
      <c r="C1048" s="22"/>
    </row>
    <row r="1049" spans="1:3" x14ac:dyDescent="0.25">
      <c r="A1049" s="13"/>
      <c r="C1049" s="22"/>
    </row>
    <row r="1050" spans="1:3" x14ac:dyDescent="0.25">
      <c r="A1050" s="13"/>
      <c r="C1050" s="22"/>
    </row>
    <row r="1051" spans="1:3" x14ac:dyDescent="0.25">
      <c r="A1051" s="13"/>
      <c r="C1051" s="22"/>
    </row>
    <row r="1052" spans="1:3" x14ac:dyDescent="0.25">
      <c r="A1052" s="13"/>
      <c r="C1052" s="22"/>
    </row>
    <row r="1053" spans="1:3" x14ac:dyDescent="0.25">
      <c r="A1053" s="13"/>
      <c r="C1053" s="22"/>
    </row>
    <row r="1054" spans="1:3" x14ac:dyDescent="0.25">
      <c r="A1054" s="13"/>
      <c r="C1054" s="22"/>
    </row>
    <row r="1055" spans="1:3" x14ac:dyDescent="0.25">
      <c r="A1055" s="13"/>
      <c r="C1055" s="22"/>
    </row>
    <row r="1056" spans="1:3" x14ac:dyDescent="0.25">
      <c r="A1056" s="13"/>
      <c r="C1056" s="22"/>
    </row>
    <row r="1057" spans="1:3" x14ac:dyDescent="0.25">
      <c r="A1057" s="13"/>
      <c r="C1057" s="22"/>
    </row>
    <row r="1058" spans="1:3" x14ac:dyDescent="0.25">
      <c r="A1058" s="13"/>
      <c r="C1058" s="22"/>
    </row>
    <row r="1059" spans="1:3" x14ac:dyDescent="0.25">
      <c r="A1059" s="13"/>
      <c r="C1059" s="22"/>
    </row>
    <row r="1060" spans="1:3" x14ac:dyDescent="0.25">
      <c r="A1060" s="13"/>
      <c r="C1060" s="22"/>
    </row>
    <row r="1061" spans="1:3" x14ac:dyDescent="0.25">
      <c r="A1061" s="13"/>
      <c r="C1061" s="22"/>
    </row>
    <row r="1062" spans="1:3" x14ac:dyDescent="0.25">
      <c r="A1062" s="13"/>
      <c r="C1062" s="22"/>
    </row>
    <row r="1063" spans="1:3" x14ac:dyDescent="0.25">
      <c r="A1063" s="13"/>
      <c r="C1063" s="22"/>
    </row>
    <row r="1064" spans="1:3" x14ac:dyDescent="0.25">
      <c r="A1064" s="13"/>
      <c r="C1064" s="22"/>
    </row>
    <row r="1065" spans="1:3" x14ac:dyDescent="0.25">
      <c r="A1065" s="13"/>
      <c r="C1065" s="22"/>
    </row>
    <row r="1066" spans="1:3" x14ac:dyDescent="0.25">
      <c r="A1066" s="13"/>
      <c r="C1066" s="22"/>
    </row>
    <row r="1067" spans="1:3" x14ac:dyDescent="0.25">
      <c r="A1067" s="13"/>
      <c r="C1067" s="22"/>
    </row>
    <row r="1068" spans="1:3" x14ac:dyDescent="0.25">
      <c r="A1068" s="13"/>
      <c r="C1068" s="22"/>
    </row>
    <row r="1069" spans="1:3" x14ac:dyDescent="0.25">
      <c r="A1069" s="13"/>
      <c r="C1069" s="22"/>
    </row>
    <row r="1070" spans="1:3" x14ac:dyDescent="0.25">
      <c r="A1070" s="13"/>
      <c r="C1070" s="22"/>
    </row>
    <row r="1071" spans="1:3" x14ac:dyDescent="0.25">
      <c r="A1071" s="13"/>
      <c r="C1071" s="22"/>
    </row>
    <row r="1072" spans="1:3" x14ac:dyDescent="0.25">
      <c r="A1072" s="13"/>
      <c r="C1072" s="22"/>
    </row>
    <row r="1073" spans="1:3" x14ac:dyDescent="0.25">
      <c r="A1073" s="13"/>
      <c r="C1073" s="22"/>
    </row>
    <row r="1074" spans="1:3" x14ac:dyDescent="0.25">
      <c r="A1074" s="13"/>
      <c r="C1074" s="22"/>
    </row>
    <row r="1075" spans="1:3" x14ac:dyDescent="0.25">
      <c r="A1075" s="13"/>
      <c r="C1075" s="22"/>
    </row>
    <row r="1076" spans="1:3" x14ac:dyDescent="0.25">
      <c r="A1076" s="13"/>
      <c r="C1076" s="22"/>
    </row>
    <row r="1077" spans="1:3" x14ac:dyDescent="0.25">
      <c r="A1077" s="13"/>
      <c r="C1077" s="22"/>
    </row>
    <row r="1078" spans="1:3" x14ac:dyDescent="0.25">
      <c r="A1078" s="13"/>
      <c r="C1078" s="22"/>
    </row>
    <row r="1079" spans="1:3" x14ac:dyDescent="0.25">
      <c r="A1079" s="13"/>
      <c r="C1079" s="22"/>
    </row>
    <row r="1080" spans="1:3" x14ac:dyDescent="0.25">
      <c r="A1080" s="13"/>
      <c r="C1080" s="22"/>
    </row>
    <row r="1081" spans="1:3" x14ac:dyDescent="0.25">
      <c r="A1081" s="13"/>
      <c r="C1081" s="22"/>
    </row>
    <row r="1082" spans="1:3" x14ac:dyDescent="0.25">
      <c r="A1082" s="13"/>
      <c r="C1082" s="22"/>
    </row>
    <row r="1083" spans="1:3" x14ac:dyDescent="0.25">
      <c r="A1083" s="13"/>
      <c r="C1083" s="22"/>
    </row>
    <row r="1084" spans="1:3" x14ac:dyDescent="0.25">
      <c r="A1084" s="13"/>
      <c r="C1084" s="22"/>
    </row>
    <row r="1085" spans="1:3" x14ac:dyDescent="0.25">
      <c r="A1085" s="13"/>
      <c r="C1085" s="22"/>
    </row>
    <row r="1086" spans="1:3" x14ac:dyDescent="0.25">
      <c r="A1086" s="13"/>
      <c r="C1086" s="22"/>
    </row>
    <row r="1087" spans="1:3" x14ac:dyDescent="0.25">
      <c r="A1087" s="13"/>
      <c r="C1087" s="22"/>
    </row>
    <row r="1088" spans="1:3" x14ac:dyDescent="0.25">
      <c r="A1088" s="13"/>
      <c r="C1088" s="22"/>
    </row>
    <row r="1089" spans="1:3" x14ac:dyDescent="0.25">
      <c r="A1089" s="13"/>
      <c r="C1089" s="22"/>
    </row>
    <row r="1090" spans="1:3" x14ac:dyDescent="0.25">
      <c r="A1090" s="13"/>
      <c r="C1090" s="22"/>
    </row>
    <row r="1091" spans="1:3" x14ac:dyDescent="0.25">
      <c r="A1091" s="13"/>
      <c r="C1091" s="22"/>
    </row>
    <row r="1092" spans="1:3" x14ac:dyDescent="0.25">
      <c r="A1092" s="13"/>
      <c r="C1092" s="22"/>
    </row>
    <row r="1093" spans="1:3" x14ac:dyDescent="0.25">
      <c r="A1093" s="13"/>
      <c r="C1093" s="22"/>
    </row>
    <row r="1094" spans="1:3" x14ac:dyDescent="0.25">
      <c r="A1094" s="13"/>
      <c r="C1094" s="22"/>
    </row>
    <row r="1095" spans="1:3" x14ac:dyDescent="0.25">
      <c r="A1095" s="13"/>
      <c r="C1095" s="22"/>
    </row>
    <row r="1096" spans="1:3" x14ac:dyDescent="0.25">
      <c r="A1096" s="13"/>
      <c r="C1096" s="22"/>
    </row>
    <row r="1097" spans="1:3" x14ac:dyDescent="0.25">
      <c r="A1097" s="13"/>
      <c r="C1097" s="22"/>
    </row>
    <row r="1098" spans="1:3" x14ac:dyDescent="0.25">
      <c r="A1098" s="13"/>
      <c r="C1098" s="22"/>
    </row>
    <row r="1099" spans="1:3" x14ac:dyDescent="0.25">
      <c r="A1099" s="13"/>
      <c r="C1099" s="22"/>
    </row>
    <row r="1100" spans="1:3" x14ac:dyDescent="0.25">
      <c r="A1100" s="13"/>
      <c r="C1100" s="22"/>
    </row>
    <row r="1101" spans="1:3" x14ac:dyDescent="0.25">
      <c r="A1101" s="13"/>
      <c r="C1101" s="22"/>
    </row>
    <row r="1102" spans="1:3" x14ac:dyDescent="0.25">
      <c r="A1102" s="13"/>
      <c r="C1102" s="22"/>
    </row>
    <row r="1103" spans="1:3" x14ac:dyDescent="0.25">
      <c r="A1103" s="13"/>
      <c r="C1103" s="22"/>
    </row>
    <row r="1104" spans="1:3" x14ac:dyDescent="0.25">
      <c r="A1104" s="13"/>
      <c r="C1104" s="22"/>
    </row>
    <row r="1105" spans="1:3" x14ac:dyDescent="0.25">
      <c r="A1105" s="13"/>
      <c r="C1105" s="22"/>
    </row>
    <row r="1106" spans="1:3" x14ac:dyDescent="0.25">
      <c r="A1106" s="13"/>
      <c r="C1106" s="22"/>
    </row>
    <row r="1107" spans="1:3" x14ac:dyDescent="0.25">
      <c r="A1107" s="13"/>
      <c r="C1107" s="22"/>
    </row>
    <row r="1108" spans="1:3" x14ac:dyDescent="0.25">
      <c r="A1108" s="13"/>
      <c r="C1108" s="22"/>
    </row>
    <row r="1109" spans="1:3" x14ac:dyDescent="0.25">
      <c r="A1109" s="13"/>
      <c r="C1109" s="22"/>
    </row>
    <row r="1110" spans="1:3" x14ac:dyDescent="0.25">
      <c r="A1110" s="13"/>
      <c r="C1110" s="22"/>
    </row>
    <row r="1111" spans="1:3" x14ac:dyDescent="0.25">
      <c r="A1111" s="13"/>
      <c r="C1111" s="22"/>
    </row>
    <row r="1112" spans="1:3" x14ac:dyDescent="0.25">
      <c r="A1112" s="13"/>
      <c r="C1112" s="22"/>
    </row>
    <row r="1113" spans="1:3" x14ac:dyDescent="0.25">
      <c r="A1113" s="13"/>
      <c r="C1113" s="22"/>
    </row>
    <row r="1114" spans="1:3" x14ac:dyDescent="0.25">
      <c r="A1114" s="13"/>
      <c r="C1114" s="22"/>
    </row>
    <row r="1115" spans="1:3" x14ac:dyDescent="0.25">
      <c r="A1115" s="13"/>
      <c r="C1115" s="22"/>
    </row>
    <row r="1116" spans="1:3" x14ac:dyDescent="0.25">
      <c r="A1116" s="13"/>
      <c r="C1116" s="22"/>
    </row>
    <row r="1117" spans="1:3" x14ac:dyDescent="0.25">
      <c r="A1117" s="13"/>
      <c r="C1117" s="22"/>
    </row>
    <row r="1118" spans="1:3" x14ac:dyDescent="0.25">
      <c r="A1118" s="13"/>
      <c r="C1118" s="22"/>
    </row>
    <row r="1119" spans="1:3" x14ac:dyDescent="0.25">
      <c r="A1119" s="13"/>
      <c r="C1119" s="22"/>
    </row>
    <row r="1120" spans="1:3" x14ac:dyDescent="0.25">
      <c r="A1120" s="13"/>
      <c r="C1120" s="22"/>
    </row>
    <row r="1121" spans="1:3" x14ac:dyDescent="0.25">
      <c r="A1121" s="13"/>
      <c r="C1121" s="22"/>
    </row>
    <row r="1122" spans="1:3" x14ac:dyDescent="0.25">
      <c r="A1122" s="13"/>
      <c r="C1122" s="22"/>
    </row>
    <row r="1123" spans="1:3" x14ac:dyDescent="0.25">
      <c r="A1123" s="13"/>
      <c r="C1123" s="22"/>
    </row>
    <row r="1124" spans="1:3" x14ac:dyDescent="0.25">
      <c r="A1124" s="13"/>
      <c r="C1124" s="22"/>
    </row>
    <row r="1125" spans="1:3" x14ac:dyDescent="0.25">
      <c r="A1125" s="13"/>
      <c r="C1125" s="22"/>
    </row>
    <row r="1126" spans="1:3" x14ac:dyDescent="0.25">
      <c r="A1126" s="13"/>
      <c r="C1126" s="22"/>
    </row>
    <row r="1127" spans="1:3" x14ac:dyDescent="0.25">
      <c r="A1127" s="13"/>
      <c r="C1127" s="22"/>
    </row>
    <row r="1128" spans="1:3" x14ac:dyDescent="0.25">
      <c r="A1128" s="13"/>
      <c r="C1128" s="22"/>
    </row>
    <row r="1129" spans="1:3" x14ac:dyDescent="0.25">
      <c r="A1129" s="13"/>
      <c r="C1129" s="22"/>
    </row>
    <row r="1130" spans="1:3" x14ac:dyDescent="0.25">
      <c r="A1130" s="13"/>
      <c r="C1130" s="22"/>
    </row>
    <row r="1131" spans="1:3" x14ac:dyDescent="0.25">
      <c r="A1131" s="13"/>
      <c r="C1131" s="22"/>
    </row>
    <row r="1132" spans="1:3" x14ac:dyDescent="0.25">
      <c r="A1132" s="13"/>
      <c r="C1132" s="22"/>
    </row>
    <row r="1133" spans="1:3" x14ac:dyDescent="0.25">
      <c r="A1133" s="13"/>
      <c r="C1133" s="22"/>
    </row>
    <row r="1134" spans="1:3" x14ac:dyDescent="0.25">
      <c r="A1134" s="13"/>
      <c r="C1134" s="22"/>
    </row>
    <row r="1135" spans="1:3" x14ac:dyDescent="0.25">
      <c r="A1135" s="13"/>
      <c r="C1135" s="22"/>
    </row>
    <row r="1136" spans="1:3" x14ac:dyDescent="0.25">
      <c r="A1136" s="13"/>
      <c r="C1136" s="22"/>
    </row>
    <row r="1137" spans="1:3" x14ac:dyDescent="0.25">
      <c r="A1137" s="13"/>
      <c r="C1137" s="22"/>
    </row>
    <row r="1138" spans="1:3" x14ac:dyDescent="0.25">
      <c r="A1138" s="13"/>
      <c r="C1138" s="22"/>
    </row>
    <row r="1139" spans="1:3" x14ac:dyDescent="0.25">
      <c r="A1139" s="13"/>
      <c r="C1139" s="22"/>
    </row>
    <row r="1140" spans="1:3" x14ac:dyDescent="0.25">
      <c r="A1140" s="13"/>
      <c r="C1140" s="22"/>
    </row>
    <row r="1141" spans="1:3" x14ac:dyDescent="0.25">
      <c r="A1141" s="13"/>
      <c r="C1141" s="22"/>
    </row>
    <row r="1142" spans="1:3" x14ac:dyDescent="0.25">
      <c r="A1142" s="13"/>
      <c r="C1142" s="22"/>
    </row>
    <row r="1143" spans="1:3" x14ac:dyDescent="0.25">
      <c r="A1143" s="13"/>
      <c r="C1143" s="22"/>
    </row>
    <row r="1144" spans="1:3" x14ac:dyDescent="0.25">
      <c r="A1144" s="13"/>
      <c r="C1144" s="22"/>
    </row>
    <row r="1145" spans="1:3" x14ac:dyDescent="0.25">
      <c r="A1145" s="13"/>
      <c r="C1145" s="22"/>
    </row>
    <row r="1146" spans="1:3" x14ac:dyDescent="0.25">
      <c r="A1146" s="13"/>
      <c r="C1146" s="22"/>
    </row>
    <row r="1147" spans="1:3" x14ac:dyDescent="0.25">
      <c r="A1147" s="13"/>
      <c r="C1147" s="22"/>
    </row>
    <row r="1148" spans="1:3" x14ac:dyDescent="0.25">
      <c r="A1148" s="13"/>
      <c r="C1148" s="22"/>
    </row>
    <row r="1149" spans="1:3" x14ac:dyDescent="0.25">
      <c r="A1149" s="13"/>
      <c r="C1149" s="22"/>
    </row>
    <row r="1150" spans="1:3" x14ac:dyDescent="0.25">
      <c r="A1150" s="13"/>
      <c r="C1150" s="22"/>
    </row>
    <row r="1151" spans="1:3" x14ac:dyDescent="0.25">
      <c r="A1151" s="13"/>
      <c r="C1151" s="22"/>
    </row>
    <row r="1152" spans="1:3" x14ac:dyDescent="0.25">
      <c r="A1152" s="13"/>
      <c r="C1152" s="22"/>
    </row>
    <row r="1153" spans="1:3" x14ac:dyDescent="0.25">
      <c r="A1153" s="13"/>
      <c r="C1153" s="22"/>
    </row>
    <row r="1154" spans="1:3" x14ac:dyDescent="0.25">
      <c r="A1154" s="13"/>
      <c r="C1154" s="22"/>
    </row>
    <row r="1155" spans="1:3" x14ac:dyDescent="0.25">
      <c r="A1155" s="13"/>
      <c r="C1155" s="22"/>
    </row>
    <row r="1156" spans="1:3" x14ac:dyDescent="0.25">
      <c r="A1156" s="13"/>
      <c r="C1156" s="22"/>
    </row>
    <row r="1157" spans="1:3" x14ac:dyDescent="0.25">
      <c r="A1157" s="13"/>
      <c r="C1157" s="22"/>
    </row>
    <row r="1158" spans="1:3" x14ac:dyDescent="0.25">
      <c r="A1158" s="13"/>
      <c r="C1158" s="22"/>
    </row>
    <row r="1159" spans="1:3" x14ac:dyDescent="0.25">
      <c r="A1159" s="13"/>
      <c r="C1159" s="22"/>
    </row>
    <row r="1160" spans="1:3" x14ac:dyDescent="0.25">
      <c r="A1160" s="13"/>
      <c r="C1160" s="22"/>
    </row>
    <row r="1161" spans="1:3" x14ac:dyDescent="0.25">
      <c r="A1161" s="13"/>
      <c r="C1161" s="22"/>
    </row>
    <row r="1162" spans="1:3" x14ac:dyDescent="0.25">
      <c r="A1162" s="13"/>
      <c r="C1162" s="22"/>
    </row>
    <row r="1163" spans="1:3" x14ac:dyDescent="0.25">
      <c r="A1163" s="13"/>
      <c r="C1163" s="22"/>
    </row>
    <row r="1164" spans="1:3" x14ac:dyDescent="0.25">
      <c r="A1164" s="13"/>
      <c r="C1164" s="22"/>
    </row>
    <row r="1165" spans="1:3" x14ac:dyDescent="0.25">
      <c r="A1165" s="13"/>
      <c r="C1165" s="22"/>
    </row>
    <row r="1166" spans="1:3" x14ac:dyDescent="0.25">
      <c r="A1166" s="13"/>
      <c r="C1166" s="22"/>
    </row>
    <row r="1167" spans="1:3" x14ac:dyDescent="0.25">
      <c r="A1167" s="13"/>
      <c r="C1167" s="22"/>
    </row>
    <row r="1168" spans="1:3" x14ac:dyDescent="0.25">
      <c r="A1168" s="13"/>
      <c r="C1168" s="22"/>
    </row>
    <row r="1169" spans="1:3" x14ac:dyDescent="0.25">
      <c r="A1169" s="13"/>
      <c r="C1169" s="22"/>
    </row>
    <row r="1170" spans="1:3" x14ac:dyDescent="0.25">
      <c r="A1170" s="13"/>
      <c r="C1170" s="22"/>
    </row>
    <row r="1171" spans="1:3" x14ac:dyDescent="0.25">
      <c r="A1171" s="13"/>
      <c r="C1171" s="22"/>
    </row>
    <row r="1172" spans="1:3" x14ac:dyDescent="0.25">
      <c r="A1172" s="13"/>
      <c r="C1172" s="22"/>
    </row>
    <row r="1173" spans="1:3" x14ac:dyDescent="0.25">
      <c r="A1173" s="13"/>
      <c r="C1173" s="22"/>
    </row>
    <row r="1174" spans="1:3" x14ac:dyDescent="0.25">
      <c r="A1174" s="13"/>
      <c r="C1174" s="22"/>
    </row>
    <row r="1175" spans="1:3" x14ac:dyDescent="0.25">
      <c r="A1175" s="13"/>
      <c r="C1175" s="22"/>
    </row>
    <row r="1176" spans="1:3" x14ac:dyDescent="0.25">
      <c r="A1176" s="13"/>
      <c r="C1176" s="22"/>
    </row>
    <row r="1177" spans="1:3" x14ac:dyDescent="0.25">
      <c r="A1177" s="13"/>
      <c r="C1177" s="22"/>
    </row>
    <row r="1178" spans="1:3" x14ac:dyDescent="0.25">
      <c r="A1178" s="13"/>
      <c r="C1178" s="22"/>
    </row>
    <row r="1179" spans="1:3" x14ac:dyDescent="0.25">
      <c r="A1179" s="13"/>
      <c r="C1179" s="22"/>
    </row>
    <row r="1180" spans="1:3" x14ac:dyDescent="0.25">
      <c r="A1180" s="13"/>
      <c r="C1180" s="22"/>
    </row>
    <row r="1181" spans="1:3" x14ac:dyDescent="0.25">
      <c r="A1181" s="13"/>
      <c r="C1181" s="22"/>
    </row>
    <row r="1182" spans="1:3" x14ac:dyDescent="0.25">
      <c r="A1182" s="13"/>
      <c r="C1182" s="22"/>
    </row>
    <row r="1183" spans="1:3" x14ac:dyDescent="0.25">
      <c r="A1183" s="13"/>
      <c r="C1183" s="22"/>
    </row>
    <row r="1184" spans="1:3" x14ac:dyDescent="0.25">
      <c r="A1184" s="13"/>
      <c r="C1184" s="22"/>
    </row>
    <row r="1185" spans="1:3" x14ac:dyDescent="0.25">
      <c r="A1185" s="13"/>
      <c r="C1185" s="22"/>
    </row>
    <row r="1186" spans="1:3" x14ac:dyDescent="0.25">
      <c r="A1186" s="13"/>
      <c r="C1186" s="22"/>
    </row>
    <row r="1187" spans="1:3" x14ac:dyDescent="0.25">
      <c r="A1187" s="13"/>
      <c r="C1187" s="22"/>
    </row>
    <row r="1188" spans="1:3" x14ac:dyDescent="0.25">
      <c r="A1188" s="13"/>
      <c r="C1188" s="22"/>
    </row>
    <row r="1189" spans="1:3" x14ac:dyDescent="0.25">
      <c r="A1189" s="13"/>
      <c r="C1189" s="22"/>
    </row>
    <row r="1190" spans="1:3" x14ac:dyDescent="0.25">
      <c r="A1190" s="13"/>
      <c r="C1190" s="22"/>
    </row>
    <row r="1191" spans="1:3" x14ac:dyDescent="0.25">
      <c r="A1191" s="13"/>
      <c r="C1191" s="22"/>
    </row>
    <row r="1192" spans="1:3" x14ac:dyDescent="0.25">
      <c r="A1192" s="13"/>
      <c r="C1192" s="22"/>
    </row>
    <row r="1193" spans="1:3" x14ac:dyDescent="0.25">
      <c r="A1193" s="13"/>
      <c r="C1193" s="22"/>
    </row>
    <row r="1194" spans="1:3" x14ac:dyDescent="0.25">
      <c r="A1194" s="13"/>
      <c r="C1194" s="22"/>
    </row>
    <row r="1195" spans="1:3" x14ac:dyDescent="0.25">
      <c r="A1195" s="13"/>
      <c r="C1195" s="22"/>
    </row>
    <row r="1196" spans="1:3" x14ac:dyDescent="0.25">
      <c r="A1196" s="13"/>
      <c r="C1196" s="22"/>
    </row>
    <row r="1197" spans="1:3" x14ac:dyDescent="0.25">
      <c r="A1197" s="13"/>
      <c r="C1197" s="22"/>
    </row>
    <row r="1198" spans="1:3" x14ac:dyDescent="0.25">
      <c r="A1198" s="13"/>
      <c r="C1198" s="22"/>
    </row>
    <row r="1199" spans="1:3" x14ac:dyDescent="0.25">
      <c r="A1199" s="13"/>
      <c r="C1199" s="22"/>
    </row>
    <row r="1200" spans="1:3" x14ac:dyDescent="0.25">
      <c r="A1200" s="13"/>
      <c r="C1200" s="22"/>
    </row>
    <row r="1201" spans="1:3" x14ac:dyDescent="0.25">
      <c r="A1201" s="13"/>
      <c r="C1201" s="22"/>
    </row>
    <row r="1202" spans="1:3" x14ac:dyDescent="0.25">
      <c r="A1202" s="13"/>
      <c r="C1202" s="22"/>
    </row>
    <row r="1203" spans="1:3" x14ac:dyDescent="0.25">
      <c r="A1203" s="13"/>
      <c r="C1203" s="22"/>
    </row>
    <row r="1204" spans="1:3" x14ac:dyDescent="0.25">
      <c r="A1204" s="13"/>
      <c r="C1204" s="22"/>
    </row>
    <row r="1205" spans="1:3" x14ac:dyDescent="0.25">
      <c r="A1205" s="13"/>
      <c r="C1205" s="22"/>
    </row>
    <row r="1206" spans="1:3" x14ac:dyDescent="0.25">
      <c r="A1206" s="13"/>
      <c r="C1206" s="22"/>
    </row>
    <row r="1207" spans="1:3" x14ac:dyDescent="0.25">
      <c r="A1207" s="13"/>
      <c r="C1207" s="22"/>
    </row>
    <row r="1208" spans="1:3" x14ac:dyDescent="0.25">
      <c r="A1208" s="13"/>
      <c r="C1208" s="22"/>
    </row>
    <row r="1209" spans="1:3" x14ac:dyDescent="0.25">
      <c r="A1209" s="13"/>
      <c r="C1209" s="22"/>
    </row>
    <row r="1210" spans="1:3" x14ac:dyDescent="0.25">
      <c r="A1210" s="13"/>
      <c r="C1210" s="22"/>
    </row>
    <row r="1211" spans="1:3" x14ac:dyDescent="0.25">
      <c r="A1211" s="13"/>
      <c r="C1211" s="22"/>
    </row>
    <row r="1212" spans="1:3" x14ac:dyDescent="0.25">
      <c r="A1212" s="13"/>
      <c r="C1212" s="22"/>
    </row>
    <row r="1213" spans="1:3" x14ac:dyDescent="0.25">
      <c r="A1213" s="13"/>
      <c r="C1213" s="22"/>
    </row>
    <row r="1214" spans="1:3" x14ac:dyDescent="0.25">
      <c r="A1214" s="13"/>
      <c r="C1214" s="22"/>
    </row>
    <row r="1215" spans="1:3" x14ac:dyDescent="0.25">
      <c r="A1215" s="13"/>
      <c r="C1215" s="22"/>
    </row>
    <row r="1216" spans="1:3" x14ac:dyDescent="0.25">
      <c r="A1216" s="13"/>
      <c r="C1216" s="22"/>
    </row>
    <row r="1217" spans="1:3" x14ac:dyDescent="0.25">
      <c r="A1217" s="13"/>
      <c r="C1217" s="22"/>
    </row>
    <row r="1218" spans="1:3" x14ac:dyDescent="0.25">
      <c r="A1218" s="13"/>
      <c r="C1218" s="22"/>
    </row>
    <row r="1219" spans="1:3" x14ac:dyDescent="0.25">
      <c r="A1219" s="13"/>
      <c r="C1219" s="22"/>
    </row>
    <row r="1220" spans="1:3" x14ac:dyDescent="0.25">
      <c r="A1220" s="13"/>
      <c r="C1220" s="22"/>
    </row>
    <row r="1221" spans="1:3" x14ac:dyDescent="0.25">
      <c r="A1221" s="13"/>
      <c r="C1221" s="22"/>
    </row>
    <row r="1222" spans="1:3" x14ac:dyDescent="0.25">
      <c r="A1222" s="13"/>
      <c r="C1222" s="22"/>
    </row>
    <row r="1223" spans="1:3" x14ac:dyDescent="0.25">
      <c r="A1223" s="13"/>
      <c r="C1223" s="22"/>
    </row>
    <row r="1224" spans="1:3" x14ac:dyDescent="0.25">
      <c r="A1224" s="13"/>
      <c r="C1224" s="22"/>
    </row>
    <row r="1225" spans="1:3" x14ac:dyDescent="0.25">
      <c r="A1225" s="13"/>
      <c r="C1225" s="22"/>
    </row>
    <row r="1226" spans="1:3" x14ac:dyDescent="0.25">
      <c r="A1226" s="13"/>
      <c r="C1226" s="22"/>
    </row>
    <row r="1227" spans="1:3" x14ac:dyDescent="0.25">
      <c r="A1227" s="13"/>
      <c r="C1227" s="22"/>
    </row>
    <row r="1228" spans="1:3" x14ac:dyDescent="0.25">
      <c r="A1228" s="13"/>
      <c r="C1228" s="22"/>
    </row>
    <row r="1229" spans="1:3" x14ac:dyDescent="0.25">
      <c r="A1229" s="13"/>
      <c r="C1229" s="22"/>
    </row>
    <row r="1230" spans="1:3" x14ac:dyDescent="0.25">
      <c r="A1230" s="13"/>
      <c r="C1230" s="22"/>
    </row>
    <row r="1231" spans="1:3" x14ac:dyDescent="0.25">
      <c r="A1231" s="13"/>
      <c r="C1231" s="22"/>
    </row>
    <row r="1232" spans="1:3" x14ac:dyDescent="0.25">
      <c r="A1232" s="13"/>
      <c r="C1232" s="22"/>
    </row>
    <row r="1233" spans="1:3" x14ac:dyDescent="0.25">
      <c r="A1233" s="13"/>
      <c r="C1233" s="22"/>
    </row>
    <row r="1234" spans="1:3" x14ac:dyDescent="0.25">
      <c r="A1234" s="13"/>
      <c r="C1234" s="22"/>
    </row>
    <row r="1235" spans="1:3" x14ac:dyDescent="0.25">
      <c r="A1235" s="13"/>
      <c r="C1235" s="22"/>
    </row>
    <row r="1236" spans="1:3" x14ac:dyDescent="0.25">
      <c r="A1236" s="13"/>
      <c r="C1236" s="22"/>
    </row>
    <row r="1237" spans="1:3" x14ac:dyDescent="0.25">
      <c r="A1237" s="13"/>
      <c r="C1237" s="22"/>
    </row>
    <row r="1238" spans="1:3" x14ac:dyDescent="0.25">
      <c r="A1238" s="13"/>
      <c r="C1238" s="22"/>
    </row>
    <row r="1239" spans="1:3" x14ac:dyDescent="0.25">
      <c r="A1239" s="13"/>
      <c r="C1239" s="22"/>
    </row>
    <row r="1240" spans="1:3" x14ac:dyDescent="0.25">
      <c r="A1240" s="13"/>
      <c r="C1240" s="22"/>
    </row>
    <row r="1241" spans="1:3" x14ac:dyDescent="0.25">
      <c r="A1241" s="13"/>
      <c r="C1241" s="22"/>
    </row>
    <row r="1242" spans="1:3" x14ac:dyDescent="0.25">
      <c r="A1242" s="13"/>
      <c r="C1242" s="22"/>
    </row>
    <row r="1243" spans="1:3" x14ac:dyDescent="0.25">
      <c r="A1243" s="13"/>
      <c r="C1243" s="22"/>
    </row>
    <row r="1244" spans="1:3" x14ac:dyDescent="0.25">
      <c r="A1244" s="13"/>
      <c r="C1244" s="22"/>
    </row>
    <row r="1245" spans="1:3" x14ac:dyDescent="0.25">
      <c r="A1245" s="13"/>
      <c r="C1245" s="22"/>
    </row>
    <row r="1246" spans="1:3" x14ac:dyDescent="0.25">
      <c r="A1246" s="13"/>
      <c r="C1246" s="22"/>
    </row>
    <row r="1247" spans="1:3" x14ac:dyDescent="0.25">
      <c r="A1247" s="13"/>
      <c r="C1247" s="22"/>
    </row>
    <row r="1248" spans="1:3" x14ac:dyDescent="0.25">
      <c r="A1248" s="13"/>
      <c r="C1248" s="22"/>
    </row>
    <row r="1249" spans="1:3" x14ac:dyDescent="0.25">
      <c r="A1249" s="13"/>
      <c r="C1249" s="22"/>
    </row>
    <row r="1250" spans="1:3" x14ac:dyDescent="0.25">
      <c r="A1250" s="13"/>
      <c r="C1250" s="22"/>
    </row>
    <row r="1251" spans="1:3" x14ac:dyDescent="0.25">
      <c r="A1251" s="13"/>
      <c r="C1251" s="22"/>
    </row>
    <row r="1252" spans="1:3" x14ac:dyDescent="0.25">
      <c r="A1252" s="13"/>
      <c r="C1252" s="22"/>
    </row>
    <row r="1253" spans="1:3" x14ac:dyDescent="0.25">
      <c r="A1253" s="13"/>
      <c r="C1253" s="22"/>
    </row>
    <row r="1254" spans="1:3" x14ac:dyDescent="0.25">
      <c r="A1254" s="13"/>
      <c r="C1254" s="22"/>
    </row>
    <row r="1255" spans="1:3" x14ac:dyDescent="0.25">
      <c r="A1255" s="13"/>
      <c r="C1255" s="22"/>
    </row>
    <row r="1256" spans="1:3" x14ac:dyDescent="0.25">
      <c r="A1256" s="13"/>
      <c r="C1256" s="22"/>
    </row>
    <row r="1257" spans="1:3" x14ac:dyDescent="0.25">
      <c r="A1257" s="13"/>
      <c r="C1257" s="22"/>
    </row>
    <row r="1258" spans="1:3" x14ac:dyDescent="0.25">
      <c r="A1258" s="13"/>
      <c r="C1258" s="22"/>
    </row>
    <row r="1259" spans="1:3" x14ac:dyDescent="0.25">
      <c r="A1259" s="13"/>
      <c r="C1259" s="22"/>
    </row>
    <row r="1260" spans="1:3" x14ac:dyDescent="0.25">
      <c r="A1260" s="13"/>
      <c r="C1260" s="22"/>
    </row>
    <row r="1261" spans="1:3" x14ac:dyDescent="0.25">
      <c r="A1261" s="13"/>
      <c r="C1261" s="22"/>
    </row>
    <row r="1262" spans="1:3" x14ac:dyDescent="0.25">
      <c r="A1262" s="13"/>
      <c r="C1262" s="22"/>
    </row>
    <row r="1263" spans="1:3" x14ac:dyDescent="0.25">
      <c r="A1263" s="13"/>
      <c r="C1263" s="22"/>
    </row>
    <row r="1264" spans="1:3" x14ac:dyDescent="0.25">
      <c r="A1264" s="13"/>
      <c r="C1264" s="22"/>
    </row>
    <row r="1265" spans="1:3" x14ac:dyDescent="0.25">
      <c r="A1265" s="13"/>
      <c r="C1265" s="22"/>
    </row>
    <row r="1266" spans="1:3" x14ac:dyDescent="0.25">
      <c r="A1266" s="13"/>
      <c r="C1266" s="22"/>
    </row>
    <row r="1267" spans="1:3" x14ac:dyDescent="0.25">
      <c r="A1267" s="13"/>
      <c r="C1267" s="22"/>
    </row>
    <row r="1268" spans="1:3" x14ac:dyDescent="0.25">
      <c r="A1268" s="13"/>
      <c r="C1268" s="22"/>
    </row>
    <row r="1269" spans="1:3" x14ac:dyDescent="0.25">
      <c r="A1269" s="13"/>
      <c r="C1269" s="22"/>
    </row>
    <row r="1270" spans="1:3" x14ac:dyDescent="0.25">
      <c r="A1270" s="13"/>
      <c r="C1270" s="22"/>
    </row>
    <row r="1271" spans="1:3" x14ac:dyDescent="0.25">
      <c r="A1271" s="13"/>
      <c r="C1271" s="22"/>
    </row>
    <row r="1272" spans="1:3" x14ac:dyDescent="0.25">
      <c r="A1272" s="13"/>
      <c r="C1272" s="22"/>
    </row>
    <row r="1273" spans="1:3" x14ac:dyDescent="0.25">
      <c r="A1273" s="13"/>
      <c r="C1273" s="22"/>
    </row>
    <row r="1274" spans="1:3" x14ac:dyDescent="0.25">
      <c r="A1274" s="13"/>
      <c r="C1274" s="22"/>
    </row>
    <row r="1275" spans="1:3" x14ac:dyDescent="0.25">
      <c r="A1275" s="13"/>
      <c r="C1275" s="22"/>
    </row>
    <row r="1276" spans="1:3" x14ac:dyDescent="0.25">
      <c r="A1276" s="13"/>
      <c r="C1276" s="22"/>
    </row>
    <row r="1277" spans="1:3" x14ac:dyDescent="0.25">
      <c r="A1277" s="13"/>
      <c r="C1277" s="22"/>
    </row>
    <row r="1278" spans="1:3" x14ac:dyDescent="0.25">
      <c r="A1278" s="13"/>
      <c r="C1278" s="22"/>
    </row>
    <row r="1279" spans="1:3" x14ac:dyDescent="0.25">
      <c r="A1279" s="13"/>
      <c r="C1279" s="22"/>
    </row>
    <row r="1280" spans="1:3" x14ac:dyDescent="0.25">
      <c r="A1280" s="13"/>
      <c r="C1280" s="22"/>
    </row>
    <row r="1281" spans="1:3" x14ac:dyDescent="0.25">
      <c r="A1281" s="13"/>
      <c r="C1281" s="22"/>
    </row>
    <row r="1282" spans="1:3" x14ac:dyDescent="0.25">
      <c r="A1282" s="13"/>
      <c r="C1282" s="22"/>
    </row>
    <row r="1283" spans="1:3" x14ac:dyDescent="0.25">
      <c r="A1283" s="13"/>
      <c r="C1283" s="22"/>
    </row>
    <row r="1284" spans="1:3" x14ac:dyDescent="0.25">
      <c r="A1284" s="13"/>
      <c r="C1284" s="22"/>
    </row>
    <row r="1285" spans="1:3" x14ac:dyDescent="0.25">
      <c r="A1285" s="13"/>
      <c r="C1285" s="22"/>
    </row>
    <row r="1286" spans="1:3" x14ac:dyDescent="0.25">
      <c r="A1286" s="13"/>
      <c r="C1286" s="22"/>
    </row>
    <row r="1287" spans="1:3" x14ac:dyDescent="0.25">
      <c r="A1287" s="13"/>
      <c r="C1287" s="22"/>
    </row>
    <row r="1288" spans="1:3" x14ac:dyDescent="0.25">
      <c r="A1288" s="13"/>
      <c r="C1288" s="22"/>
    </row>
    <row r="1289" spans="1:3" x14ac:dyDescent="0.25">
      <c r="A1289" s="13"/>
      <c r="C1289" s="22"/>
    </row>
    <row r="1290" spans="1:3" x14ac:dyDescent="0.25">
      <c r="A1290" s="13"/>
      <c r="C1290" s="22"/>
    </row>
    <row r="1291" spans="1:3" x14ac:dyDescent="0.25">
      <c r="A1291" s="13"/>
      <c r="C1291" s="22"/>
    </row>
    <row r="1292" spans="1:3" x14ac:dyDescent="0.25">
      <c r="A1292" s="13"/>
      <c r="C1292" s="22"/>
    </row>
    <row r="1293" spans="1:3" x14ac:dyDescent="0.25">
      <c r="A1293" s="13"/>
      <c r="C1293" s="22"/>
    </row>
    <row r="1294" spans="1:3" x14ac:dyDescent="0.25">
      <c r="A1294" s="13"/>
      <c r="C1294" s="22"/>
    </row>
    <row r="1295" spans="1:3" x14ac:dyDescent="0.25">
      <c r="A1295" s="13"/>
      <c r="C1295" s="22"/>
    </row>
    <row r="1296" spans="1:3" x14ac:dyDescent="0.25">
      <c r="A1296" s="13"/>
      <c r="C1296" s="22"/>
    </row>
    <row r="1297" spans="1:3" x14ac:dyDescent="0.25">
      <c r="A1297" s="13"/>
      <c r="C1297" s="22"/>
    </row>
    <row r="1298" spans="1:3" x14ac:dyDescent="0.25">
      <c r="A1298" s="13"/>
      <c r="C1298" s="22"/>
    </row>
    <row r="1299" spans="1:3" x14ac:dyDescent="0.25">
      <c r="A1299" s="13"/>
      <c r="C1299" s="22"/>
    </row>
    <row r="1300" spans="1:3" x14ac:dyDescent="0.25">
      <c r="A1300" s="13"/>
      <c r="C1300" s="22"/>
    </row>
    <row r="1301" spans="1:3" x14ac:dyDescent="0.25">
      <c r="A1301" s="13"/>
      <c r="C1301" s="22"/>
    </row>
    <row r="1302" spans="1:3" x14ac:dyDescent="0.25">
      <c r="A1302" s="13"/>
      <c r="C1302" s="22"/>
    </row>
    <row r="1303" spans="1:3" x14ac:dyDescent="0.25">
      <c r="A1303" s="13"/>
      <c r="C1303" s="22"/>
    </row>
    <row r="1304" spans="1:3" x14ac:dyDescent="0.25">
      <c r="A1304" s="13"/>
      <c r="C1304" s="22"/>
    </row>
    <row r="1305" spans="1:3" x14ac:dyDescent="0.25">
      <c r="A1305" s="13"/>
      <c r="C1305" s="22"/>
    </row>
    <row r="1306" spans="1:3" x14ac:dyDescent="0.25">
      <c r="A1306" s="13"/>
      <c r="C1306" s="22"/>
    </row>
    <row r="1307" spans="1:3" x14ac:dyDescent="0.25">
      <c r="A1307" s="13"/>
      <c r="C1307" s="22"/>
    </row>
    <row r="1308" spans="1:3" x14ac:dyDescent="0.25">
      <c r="A1308" s="13"/>
      <c r="C1308" s="22"/>
    </row>
    <row r="1309" spans="1:3" x14ac:dyDescent="0.25">
      <c r="A1309" s="13"/>
      <c r="C1309" s="22"/>
    </row>
    <row r="1310" spans="1:3" x14ac:dyDescent="0.25">
      <c r="A1310" s="13"/>
      <c r="C1310" s="22"/>
    </row>
    <row r="1311" spans="1:3" x14ac:dyDescent="0.25">
      <c r="A1311" s="13"/>
      <c r="C1311" s="22"/>
    </row>
    <row r="1312" spans="1:3" x14ac:dyDescent="0.25">
      <c r="A1312" s="13"/>
      <c r="C1312" s="22"/>
    </row>
    <row r="1313" spans="1:3" x14ac:dyDescent="0.25">
      <c r="A1313" s="13"/>
      <c r="C1313" s="22"/>
    </row>
    <row r="1314" spans="1:3" x14ac:dyDescent="0.25">
      <c r="A1314" s="13"/>
      <c r="C1314" s="22"/>
    </row>
    <row r="1315" spans="1:3" x14ac:dyDescent="0.25">
      <c r="A1315" s="13"/>
      <c r="C1315" s="22"/>
    </row>
    <row r="1316" spans="1:3" x14ac:dyDescent="0.25">
      <c r="A1316" s="13"/>
      <c r="C1316" s="22"/>
    </row>
    <row r="1317" spans="1:3" x14ac:dyDescent="0.25">
      <c r="A1317" s="13"/>
      <c r="C1317" s="22"/>
    </row>
    <row r="1318" spans="1:3" x14ac:dyDescent="0.25">
      <c r="A1318" s="13"/>
      <c r="C1318" s="22"/>
    </row>
    <row r="1319" spans="1:3" x14ac:dyDescent="0.25">
      <c r="A1319" s="13"/>
      <c r="C1319" s="22"/>
    </row>
    <row r="1320" spans="1:3" x14ac:dyDescent="0.25">
      <c r="A1320" s="13"/>
      <c r="C1320" s="22"/>
    </row>
    <row r="1321" spans="1:3" x14ac:dyDescent="0.25">
      <c r="A1321" s="13"/>
      <c r="C1321" s="22"/>
    </row>
    <row r="1322" spans="1:3" x14ac:dyDescent="0.25">
      <c r="A1322" s="13"/>
      <c r="C1322" s="22"/>
    </row>
    <row r="1323" spans="1:3" x14ac:dyDescent="0.25">
      <c r="A1323" s="13"/>
      <c r="C1323" s="22"/>
    </row>
    <row r="1324" spans="1:3" x14ac:dyDescent="0.25">
      <c r="A1324" s="13"/>
      <c r="C1324" s="22"/>
    </row>
    <row r="1325" spans="1:3" x14ac:dyDescent="0.25">
      <c r="A1325" s="13"/>
      <c r="C1325" s="22"/>
    </row>
    <row r="1326" spans="1:3" x14ac:dyDescent="0.25">
      <c r="A1326" s="13"/>
      <c r="C1326" s="22"/>
    </row>
    <row r="1327" spans="1:3" x14ac:dyDescent="0.25">
      <c r="A1327" s="13"/>
      <c r="C1327" s="22"/>
    </row>
    <row r="1328" spans="1:3" x14ac:dyDescent="0.25">
      <c r="A1328" s="13"/>
      <c r="C1328" s="22"/>
    </row>
    <row r="1329" spans="1:3" x14ac:dyDescent="0.25">
      <c r="A1329" s="13"/>
      <c r="C1329" s="22"/>
    </row>
    <row r="1330" spans="1:3" x14ac:dyDescent="0.25">
      <c r="A1330" s="13"/>
      <c r="C1330" s="22"/>
    </row>
    <row r="1331" spans="1:3" x14ac:dyDescent="0.25">
      <c r="A1331" s="13"/>
      <c r="C1331" s="22"/>
    </row>
    <row r="1332" spans="1:3" x14ac:dyDescent="0.25">
      <c r="A1332" s="13"/>
      <c r="C1332" s="22"/>
    </row>
    <row r="1333" spans="1:3" x14ac:dyDescent="0.25">
      <c r="A1333" s="13"/>
      <c r="C1333" s="22"/>
    </row>
    <row r="1334" spans="1:3" x14ac:dyDescent="0.25">
      <c r="A1334" s="13"/>
      <c r="C1334" s="22"/>
    </row>
    <row r="1335" spans="1:3" x14ac:dyDescent="0.25">
      <c r="A1335" s="13"/>
      <c r="C1335" s="22"/>
    </row>
    <row r="1336" spans="1:3" x14ac:dyDescent="0.25">
      <c r="A1336" s="13"/>
      <c r="C1336" s="22"/>
    </row>
    <row r="1337" spans="1:3" x14ac:dyDescent="0.25">
      <c r="A1337" s="13"/>
      <c r="C1337" s="22"/>
    </row>
    <row r="1338" spans="1:3" x14ac:dyDescent="0.25">
      <c r="A1338" s="13"/>
      <c r="C1338" s="22"/>
    </row>
    <row r="1339" spans="1:3" x14ac:dyDescent="0.25">
      <c r="A1339" s="13"/>
      <c r="C1339" s="22"/>
    </row>
    <row r="1340" spans="1:3" x14ac:dyDescent="0.25">
      <c r="A1340" s="13"/>
      <c r="C1340" s="22"/>
    </row>
    <row r="1341" spans="1:3" x14ac:dyDescent="0.25">
      <c r="A1341" s="13"/>
      <c r="C1341" s="22"/>
    </row>
    <row r="1342" spans="1:3" x14ac:dyDescent="0.25">
      <c r="A1342" s="13"/>
      <c r="C1342" s="22"/>
    </row>
    <row r="1343" spans="1:3" x14ac:dyDescent="0.25">
      <c r="A1343" s="13"/>
      <c r="C1343" s="22"/>
    </row>
    <row r="1344" spans="1:3" x14ac:dyDescent="0.25">
      <c r="A1344" s="13"/>
      <c r="C1344" s="22"/>
    </row>
    <row r="1345" spans="1:3" x14ac:dyDescent="0.25">
      <c r="A1345" s="13"/>
      <c r="C1345" s="22"/>
    </row>
    <row r="1346" spans="1:3" x14ac:dyDescent="0.25">
      <c r="A1346" s="13"/>
      <c r="C1346" s="22"/>
    </row>
    <row r="1347" spans="1:3" x14ac:dyDescent="0.25">
      <c r="A1347" s="13"/>
      <c r="C1347" s="22"/>
    </row>
    <row r="1348" spans="1:3" x14ac:dyDescent="0.25">
      <c r="A1348" s="13"/>
      <c r="C1348" s="22"/>
    </row>
    <row r="1349" spans="1:3" x14ac:dyDescent="0.25">
      <c r="A1349" s="13"/>
      <c r="C1349" s="22"/>
    </row>
    <row r="1350" spans="1:3" x14ac:dyDescent="0.25">
      <c r="A1350" s="13"/>
      <c r="C1350" s="22"/>
    </row>
    <row r="1351" spans="1:3" x14ac:dyDescent="0.25">
      <c r="A1351" s="13"/>
      <c r="C1351" s="22"/>
    </row>
    <row r="1352" spans="1:3" x14ac:dyDescent="0.25">
      <c r="A1352" s="13"/>
      <c r="C1352" s="22"/>
    </row>
    <row r="1353" spans="1:3" x14ac:dyDescent="0.25">
      <c r="A1353" s="13"/>
      <c r="C1353" s="22"/>
    </row>
    <row r="1354" spans="1:3" x14ac:dyDescent="0.25">
      <c r="A1354" s="13"/>
      <c r="C1354" s="22"/>
    </row>
    <row r="1355" spans="1:3" x14ac:dyDescent="0.25">
      <c r="A1355" s="13"/>
      <c r="C1355" s="22"/>
    </row>
    <row r="1356" spans="1:3" x14ac:dyDescent="0.25">
      <c r="A1356" s="13"/>
      <c r="C1356" s="22"/>
    </row>
    <row r="1357" spans="1:3" x14ac:dyDescent="0.25">
      <c r="A1357" s="13"/>
      <c r="C1357" s="22"/>
    </row>
    <row r="1358" spans="1:3" x14ac:dyDescent="0.25">
      <c r="A1358" s="13"/>
      <c r="C1358" s="22"/>
    </row>
    <row r="1359" spans="1:3" x14ac:dyDescent="0.25">
      <c r="A1359" s="13"/>
      <c r="C1359" s="22"/>
    </row>
    <row r="1360" spans="1:3" x14ac:dyDescent="0.25">
      <c r="A1360" s="13"/>
      <c r="C1360" s="22"/>
    </row>
    <row r="1361" spans="1:3" x14ac:dyDescent="0.25">
      <c r="A1361" s="13"/>
      <c r="C1361" s="22"/>
    </row>
    <row r="1362" spans="1:3" x14ac:dyDescent="0.25">
      <c r="A1362" s="13"/>
      <c r="C1362" s="22"/>
    </row>
    <row r="1363" spans="1:3" x14ac:dyDescent="0.25">
      <c r="A1363" s="13"/>
      <c r="C1363" s="22"/>
    </row>
    <row r="1364" spans="1:3" x14ac:dyDescent="0.25">
      <c r="A1364" s="13"/>
      <c r="C1364" s="22"/>
    </row>
    <row r="1365" spans="1:3" x14ac:dyDescent="0.25">
      <c r="A1365" s="13"/>
      <c r="C1365" s="22"/>
    </row>
    <row r="1366" spans="1:3" x14ac:dyDescent="0.25">
      <c r="A1366" s="13"/>
      <c r="C1366" s="22"/>
    </row>
    <row r="1367" spans="1:3" x14ac:dyDescent="0.25">
      <c r="A1367" s="13"/>
      <c r="C1367" s="22"/>
    </row>
    <row r="1368" spans="1:3" x14ac:dyDescent="0.25">
      <c r="A1368" s="13"/>
      <c r="C1368" s="22"/>
    </row>
    <row r="1369" spans="1:3" x14ac:dyDescent="0.25">
      <c r="A1369" s="13"/>
      <c r="C1369" s="22"/>
    </row>
    <row r="1370" spans="1:3" x14ac:dyDescent="0.25">
      <c r="A1370" s="13"/>
      <c r="C1370" s="22"/>
    </row>
    <row r="1371" spans="1:3" x14ac:dyDescent="0.25">
      <c r="A1371" s="13"/>
      <c r="C1371" s="22"/>
    </row>
    <row r="1372" spans="1:3" x14ac:dyDescent="0.25">
      <c r="A1372" s="13"/>
      <c r="C1372" s="22"/>
    </row>
    <row r="1373" spans="1:3" x14ac:dyDescent="0.25">
      <c r="A1373" s="13"/>
      <c r="C1373" s="22"/>
    </row>
    <row r="1374" spans="1:3" x14ac:dyDescent="0.25">
      <c r="A1374" s="13"/>
      <c r="C1374" s="22"/>
    </row>
    <row r="1375" spans="1:3" x14ac:dyDescent="0.25">
      <c r="A1375" s="13"/>
      <c r="C1375" s="22"/>
    </row>
    <row r="1376" spans="1:3" x14ac:dyDescent="0.25">
      <c r="A1376" s="13"/>
      <c r="C1376" s="22"/>
    </row>
    <row r="1377" spans="1:3" x14ac:dyDescent="0.25">
      <c r="A1377" s="13"/>
      <c r="C1377" s="22"/>
    </row>
    <row r="1378" spans="1:3" x14ac:dyDescent="0.25">
      <c r="A1378" s="13"/>
      <c r="C1378" s="22"/>
    </row>
    <row r="1379" spans="1:3" x14ac:dyDescent="0.25">
      <c r="A1379" s="13"/>
      <c r="C1379" s="22"/>
    </row>
    <row r="1380" spans="1:3" x14ac:dyDescent="0.25">
      <c r="A1380" s="13"/>
      <c r="C1380" s="22"/>
    </row>
    <row r="1381" spans="1:3" x14ac:dyDescent="0.25">
      <c r="A1381" s="13"/>
      <c r="C1381" s="22"/>
    </row>
    <row r="1382" spans="1:3" x14ac:dyDescent="0.25">
      <c r="A1382" s="13"/>
      <c r="C1382" s="22"/>
    </row>
    <row r="1383" spans="1:3" x14ac:dyDescent="0.25">
      <c r="A1383" s="13"/>
      <c r="C1383" s="22"/>
    </row>
    <row r="1384" spans="1:3" x14ac:dyDescent="0.25">
      <c r="A1384" s="13"/>
      <c r="C1384" s="22"/>
    </row>
    <row r="1385" spans="1:3" x14ac:dyDescent="0.25">
      <c r="A1385" s="13"/>
      <c r="C1385" s="22"/>
    </row>
    <row r="1386" spans="1:3" x14ac:dyDescent="0.25">
      <c r="A1386" s="13"/>
      <c r="C1386" s="22"/>
    </row>
    <row r="1387" spans="1:3" x14ac:dyDescent="0.25">
      <c r="A1387" s="13"/>
      <c r="C1387" s="22"/>
    </row>
    <row r="1388" spans="1:3" x14ac:dyDescent="0.25">
      <c r="A1388" s="13"/>
      <c r="C1388" s="22"/>
    </row>
    <row r="1389" spans="1:3" x14ac:dyDescent="0.25">
      <c r="A1389" s="13"/>
      <c r="C1389" s="22"/>
    </row>
    <row r="1390" spans="1:3" x14ac:dyDescent="0.25">
      <c r="A1390" s="13"/>
      <c r="C1390" s="22"/>
    </row>
    <row r="1391" spans="1:3" x14ac:dyDescent="0.25">
      <c r="A1391" s="13"/>
      <c r="C1391" s="22"/>
    </row>
    <row r="1392" spans="1:3" x14ac:dyDescent="0.25">
      <c r="A1392" s="13"/>
      <c r="C1392" s="22"/>
    </row>
    <row r="1393" spans="1:3" x14ac:dyDescent="0.25">
      <c r="A1393" s="13"/>
      <c r="C1393" s="22"/>
    </row>
    <row r="1394" spans="1:3" x14ac:dyDescent="0.25">
      <c r="A1394" s="13"/>
      <c r="C1394" s="22"/>
    </row>
    <row r="1395" spans="1:3" x14ac:dyDescent="0.25">
      <c r="A1395" s="13"/>
      <c r="C1395" s="22"/>
    </row>
    <row r="1396" spans="1:3" x14ac:dyDescent="0.25">
      <c r="A1396" s="13"/>
      <c r="C1396" s="22"/>
    </row>
    <row r="1397" spans="1:3" x14ac:dyDescent="0.25">
      <c r="A1397" s="13"/>
      <c r="C1397" s="22"/>
    </row>
    <row r="1398" spans="1:3" x14ac:dyDescent="0.25">
      <c r="A1398" s="13"/>
      <c r="C1398" s="22"/>
    </row>
    <row r="1399" spans="1:3" x14ac:dyDescent="0.25">
      <c r="A1399" s="13"/>
      <c r="C1399" s="22"/>
    </row>
    <row r="1400" spans="1:3" x14ac:dyDescent="0.25">
      <c r="A1400" s="13"/>
      <c r="C1400" s="22"/>
    </row>
    <row r="1401" spans="1:3" x14ac:dyDescent="0.25">
      <c r="A1401" s="13"/>
      <c r="C1401" s="22"/>
    </row>
    <row r="1402" spans="1:3" x14ac:dyDescent="0.25">
      <c r="A1402" s="13"/>
      <c r="C1402" s="22"/>
    </row>
    <row r="1403" spans="1:3" x14ac:dyDescent="0.25">
      <c r="A1403" s="13"/>
      <c r="C1403" s="22"/>
    </row>
    <row r="1404" spans="1:3" x14ac:dyDescent="0.25">
      <c r="A1404" s="13"/>
      <c r="C1404" s="22"/>
    </row>
    <row r="1405" spans="1:3" x14ac:dyDescent="0.25">
      <c r="A1405" s="13"/>
      <c r="C1405" s="22"/>
    </row>
    <row r="1406" spans="1:3" x14ac:dyDescent="0.25">
      <c r="A1406" s="13"/>
      <c r="C1406" s="22"/>
    </row>
    <row r="1407" spans="1:3" x14ac:dyDescent="0.25">
      <c r="A1407" s="13"/>
      <c r="C1407" s="22"/>
    </row>
    <row r="1408" spans="1:3" x14ac:dyDescent="0.25">
      <c r="A1408" s="13"/>
      <c r="C1408" s="22"/>
    </row>
    <row r="1409" spans="1:3" x14ac:dyDescent="0.25">
      <c r="A1409" s="13"/>
      <c r="C1409" s="22"/>
    </row>
    <row r="1410" spans="1:3" x14ac:dyDescent="0.25">
      <c r="A1410" s="13"/>
      <c r="C1410" s="22"/>
    </row>
    <row r="1411" spans="1:3" x14ac:dyDescent="0.25">
      <c r="A1411" s="13"/>
      <c r="C1411" s="22"/>
    </row>
    <row r="1412" spans="1:3" x14ac:dyDescent="0.25">
      <c r="A1412" s="13"/>
      <c r="C1412" s="22"/>
    </row>
    <row r="1413" spans="1:3" x14ac:dyDescent="0.25">
      <c r="A1413" s="13"/>
      <c r="C1413" s="22"/>
    </row>
    <row r="1414" spans="1:3" x14ac:dyDescent="0.25">
      <c r="A1414" s="13"/>
      <c r="C1414" s="22"/>
    </row>
    <row r="1415" spans="1:3" x14ac:dyDescent="0.25">
      <c r="A1415" s="13"/>
      <c r="C1415" s="22"/>
    </row>
    <row r="1416" spans="1:3" x14ac:dyDescent="0.25">
      <c r="A1416" s="13"/>
      <c r="C1416" s="22"/>
    </row>
    <row r="1417" spans="1:3" x14ac:dyDescent="0.25">
      <c r="A1417" s="13"/>
      <c r="C1417" s="22"/>
    </row>
    <row r="1418" spans="1:3" x14ac:dyDescent="0.25">
      <c r="A1418" s="13"/>
      <c r="C1418" s="22"/>
    </row>
    <row r="1419" spans="1:3" x14ac:dyDescent="0.25">
      <c r="A1419" s="13"/>
      <c r="C1419" s="22"/>
    </row>
    <row r="1420" spans="1:3" x14ac:dyDescent="0.25">
      <c r="A1420" s="13"/>
      <c r="C1420" s="22"/>
    </row>
    <row r="1421" spans="1:3" x14ac:dyDescent="0.25">
      <c r="A1421" s="13"/>
      <c r="C1421" s="22"/>
    </row>
    <row r="1422" spans="1:3" x14ac:dyDescent="0.25">
      <c r="A1422" s="13"/>
      <c r="C1422" s="22"/>
    </row>
    <row r="1423" spans="1:3" x14ac:dyDescent="0.25">
      <c r="A1423" s="13"/>
      <c r="C1423" s="22"/>
    </row>
    <row r="1424" spans="1:3" x14ac:dyDescent="0.25">
      <c r="A1424" s="13"/>
      <c r="C1424" s="22"/>
    </row>
    <row r="1425" spans="1:3" x14ac:dyDescent="0.25">
      <c r="A1425" s="13"/>
      <c r="C1425" s="22"/>
    </row>
    <row r="1426" spans="1:3" x14ac:dyDescent="0.25">
      <c r="A1426" s="13"/>
      <c r="C1426" s="22"/>
    </row>
    <row r="1427" spans="1:3" x14ac:dyDescent="0.25">
      <c r="A1427" s="13"/>
      <c r="C1427" s="22"/>
    </row>
    <row r="1428" spans="1:3" x14ac:dyDescent="0.25">
      <c r="A1428" s="13"/>
      <c r="C1428" s="22"/>
    </row>
    <row r="1429" spans="1:3" x14ac:dyDescent="0.25">
      <c r="A1429" s="13"/>
      <c r="C1429" s="22"/>
    </row>
    <row r="1430" spans="1:3" x14ac:dyDescent="0.25">
      <c r="A1430" s="13"/>
      <c r="C1430" s="22"/>
    </row>
    <row r="1431" spans="1:3" x14ac:dyDescent="0.25">
      <c r="A1431" s="13"/>
      <c r="C1431" s="22"/>
    </row>
    <row r="1432" spans="1:3" x14ac:dyDescent="0.25">
      <c r="A1432" s="13"/>
      <c r="C1432" s="22"/>
    </row>
    <row r="1433" spans="1:3" x14ac:dyDescent="0.25">
      <c r="A1433" s="13"/>
      <c r="C1433" s="22"/>
    </row>
    <row r="1434" spans="1:3" x14ac:dyDescent="0.25">
      <c r="A1434" s="13"/>
      <c r="C1434" s="22"/>
    </row>
    <row r="1435" spans="1:3" x14ac:dyDescent="0.25">
      <c r="A1435" s="13"/>
      <c r="C1435" s="22"/>
    </row>
    <row r="1436" spans="1:3" x14ac:dyDescent="0.25">
      <c r="A1436" s="13"/>
      <c r="C1436" s="22"/>
    </row>
    <row r="1437" spans="1:3" x14ac:dyDescent="0.25">
      <c r="A1437" s="13"/>
      <c r="C1437" s="22"/>
    </row>
    <row r="1438" spans="1:3" x14ac:dyDescent="0.25">
      <c r="A1438" s="13"/>
      <c r="C1438" s="22"/>
    </row>
    <row r="1439" spans="1:3" x14ac:dyDescent="0.25">
      <c r="A1439" s="13"/>
      <c r="C1439" s="22"/>
    </row>
    <row r="1440" spans="1:3" x14ac:dyDescent="0.25">
      <c r="A1440" s="13"/>
      <c r="C1440" s="22"/>
    </row>
    <row r="1441" spans="1:3" x14ac:dyDescent="0.25">
      <c r="A1441" s="13"/>
      <c r="C1441" s="22"/>
    </row>
    <row r="1442" spans="1:3" x14ac:dyDescent="0.25">
      <c r="A1442" s="13"/>
      <c r="C1442" s="22"/>
    </row>
    <row r="1443" spans="1:3" x14ac:dyDescent="0.25">
      <c r="A1443" s="13"/>
      <c r="C1443" s="22"/>
    </row>
    <row r="1444" spans="1:3" x14ac:dyDescent="0.25">
      <c r="A1444" s="13"/>
      <c r="C1444" s="22"/>
    </row>
    <row r="1445" spans="1:3" x14ac:dyDescent="0.25">
      <c r="A1445" s="13"/>
      <c r="C1445" s="22"/>
    </row>
    <row r="1446" spans="1:3" x14ac:dyDescent="0.25">
      <c r="A1446" s="13"/>
      <c r="C1446" s="22"/>
    </row>
    <row r="1447" spans="1:3" x14ac:dyDescent="0.25">
      <c r="A1447" s="13"/>
      <c r="C1447" s="22"/>
    </row>
    <row r="1448" spans="1:3" x14ac:dyDescent="0.25">
      <c r="A1448" s="13"/>
      <c r="C1448" s="22"/>
    </row>
    <row r="1449" spans="1:3" x14ac:dyDescent="0.25">
      <c r="A1449" s="13"/>
      <c r="C1449" s="22"/>
    </row>
    <row r="1450" spans="1:3" x14ac:dyDescent="0.25">
      <c r="A1450" s="13"/>
      <c r="C1450" s="22"/>
    </row>
    <row r="1451" spans="1:3" x14ac:dyDescent="0.25">
      <c r="A1451" s="13"/>
      <c r="C1451" s="22"/>
    </row>
    <row r="1452" spans="1:3" x14ac:dyDescent="0.25">
      <c r="A1452" s="13"/>
      <c r="C1452" s="22"/>
    </row>
    <row r="1453" spans="1:3" x14ac:dyDescent="0.25">
      <c r="A1453" s="13"/>
      <c r="C1453" s="22"/>
    </row>
    <row r="1454" spans="1:3" x14ac:dyDescent="0.25">
      <c r="A1454" s="13"/>
      <c r="C1454" s="22"/>
    </row>
    <row r="1455" spans="1:3" x14ac:dyDescent="0.25">
      <c r="A1455" s="13"/>
      <c r="C1455" s="22"/>
    </row>
    <row r="1456" spans="1:3" x14ac:dyDescent="0.25">
      <c r="A1456" s="13"/>
      <c r="C1456" s="22"/>
    </row>
    <row r="1457" spans="1:3" x14ac:dyDescent="0.25">
      <c r="A1457" s="13"/>
      <c r="C1457" s="22"/>
    </row>
    <row r="1458" spans="1:3" x14ac:dyDescent="0.25">
      <c r="A1458" s="13"/>
      <c r="C1458" s="22"/>
    </row>
    <row r="1459" spans="1:3" x14ac:dyDescent="0.25">
      <c r="A1459" s="13"/>
      <c r="C1459" s="22"/>
    </row>
    <row r="1460" spans="1:3" x14ac:dyDescent="0.25">
      <c r="A1460" s="13"/>
      <c r="C1460" s="22"/>
    </row>
    <row r="1461" spans="1:3" x14ac:dyDescent="0.25">
      <c r="A1461" s="13"/>
      <c r="C1461" s="22"/>
    </row>
    <row r="1462" spans="1:3" x14ac:dyDescent="0.25">
      <c r="A1462" s="13"/>
      <c r="C1462" s="22"/>
    </row>
    <row r="1463" spans="1:3" x14ac:dyDescent="0.25">
      <c r="A1463" s="13"/>
      <c r="C1463" s="22"/>
    </row>
    <row r="1464" spans="1:3" x14ac:dyDescent="0.25">
      <c r="A1464" s="13"/>
      <c r="C1464" s="22"/>
    </row>
    <row r="1465" spans="1:3" x14ac:dyDescent="0.25">
      <c r="A1465" s="13"/>
      <c r="C1465" s="22"/>
    </row>
    <row r="1466" spans="1:3" x14ac:dyDescent="0.25">
      <c r="A1466" s="13"/>
      <c r="C1466" s="22"/>
    </row>
    <row r="1467" spans="1:3" x14ac:dyDescent="0.25">
      <c r="A1467" s="13"/>
      <c r="C1467" s="22"/>
    </row>
    <row r="1468" spans="1:3" x14ac:dyDescent="0.25">
      <c r="A1468" s="13"/>
      <c r="C1468" s="22"/>
    </row>
    <row r="1469" spans="1:3" x14ac:dyDescent="0.25">
      <c r="A1469" s="13"/>
      <c r="C1469" s="22"/>
    </row>
    <row r="1470" spans="1:3" x14ac:dyDescent="0.25">
      <c r="A1470" s="13"/>
      <c r="C1470" s="22"/>
    </row>
    <row r="1471" spans="1:3" x14ac:dyDescent="0.25">
      <c r="A1471" s="13"/>
      <c r="C1471" s="22"/>
    </row>
    <row r="1472" spans="1:3" x14ac:dyDescent="0.25">
      <c r="A1472" s="13"/>
      <c r="C1472" s="22"/>
    </row>
    <row r="1473" spans="1:3" x14ac:dyDescent="0.25">
      <c r="A1473" s="13"/>
      <c r="C1473" s="22"/>
    </row>
    <row r="1474" spans="1:3" x14ac:dyDescent="0.25">
      <c r="A1474" s="13"/>
      <c r="C1474" s="22"/>
    </row>
    <row r="1475" spans="1:3" x14ac:dyDescent="0.25">
      <c r="A1475" s="13"/>
      <c r="C1475" s="22"/>
    </row>
    <row r="1476" spans="1:3" x14ac:dyDescent="0.25">
      <c r="A1476" s="13"/>
      <c r="C1476" s="22"/>
    </row>
    <row r="1477" spans="1:3" x14ac:dyDescent="0.25">
      <c r="A1477" s="13"/>
      <c r="C1477" s="22"/>
    </row>
    <row r="1478" spans="1:3" x14ac:dyDescent="0.25">
      <c r="A1478" s="13"/>
      <c r="C1478" s="22"/>
    </row>
    <row r="1479" spans="1:3" x14ac:dyDescent="0.25">
      <c r="A1479" s="13"/>
      <c r="C1479" s="22"/>
    </row>
    <row r="1480" spans="1:3" x14ac:dyDescent="0.25">
      <c r="A1480" s="13"/>
      <c r="C1480" s="22"/>
    </row>
    <row r="1481" spans="1:3" x14ac:dyDescent="0.25">
      <c r="A1481" s="13"/>
      <c r="C1481" s="22"/>
    </row>
    <row r="1482" spans="1:3" x14ac:dyDescent="0.25">
      <c r="A1482" s="13"/>
      <c r="C1482" s="22"/>
    </row>
    <row r="1483" spans="1:3" x14ac:dyDescent="0.25">
      <c r="A1483" s="13"/>
      <c r="C1483" s="22"/>
    </row>
    <row r="1484" spans="1:3" x14ac:dyDescent="0.25">
      <c r="A1484" s="13"/>
      <c r="C1484" s="22"/>
    </row>
    <row r="1485" spans="1:3" x14ac:dyDescent="0.25">
      <c r="A1485" s="13"/>
      <c r="C1485" s="22"/>
    </row>
    <row r="1486" spans="1:3" x14ac:dyDescent="0.25">
      <c r="A1486" s="13"/>
      <c r="C1486" s="22"/>
    </row>
    <row r="1487" spans="1:3" x14ac:dyDescent="0.25">
      <c r="A1487" s="13"/>
      <c r="C1487" s="22"/>
    </row>
    <row r="1488" spans="1:3" x14ac:dyDescent="0.25">
      <c r="A1488" s="13"/>
      <c r="C1488" s="22"/>
    </row>
    <row r="1489" spans="1:3" x14ac:dyDescent="0.25">
      <c r="A1489" s="13"/>
      <c r="C1489" s="22"/>
    </row>
    <row r="1490" spans="1:3" x14ac:dyDescent="0.25">
      <c r="A1490" s="13"/>
      <c r="C1490" s="22"/>
    </row>
    <row r="1491" spans="1:3" x14ac:dyDescent="0.25">
      <c r="A1491" s="13"/>
      <c r="C1491" s="22"/>
    </row>
    <row r="1492" spans="1:3" x14ac:dyDescent="0.25">
      <c r="A1492" s="13"/>
      <c r="C1492" s="22"/>
    </row>
    <row r="1493" spans="1:3" x14ac:dyDescent="0.25">
      <c r="A1493" s="13"/>
      <c r="C1493" s="22"/>
    </row>
    <row r="1494" spans="1:3" x14ac:dyDescent="0.25">
      <c r="A1494" s="13"/>
      <c r="C1494" s="22"/>
    </row>
    <row r="1495" spans="1:3" x14ac:dyDescent="0.25">
      <c r="A1495" s="13"/>
      <c r="C1495" s="22"/>
    </row>
    <row r="1496" spans="1:3" x14ac:dyDescent="0.25">
      <c r="A1496" s="13"/>
      <c r="C1496" s="22"/>
    </row>
    <row r="1497" spans="1:3" x14ac:dyDescent="0.25">
      <c r="A1497" s="13"/>
      <c r="C1497" s="22"/>
    </row>
    <row r="1498" spans="1:3" x14ac:dyDescent="0.25">
      <c r="A1498" s="13"/>
      <c r="C1498" s="22"/>
    </row>
    <row r="1499" spans="1:3" x14ac:dyDescent="0.25">
      <c r="A1499" s="13"/>
      <c r="C1499" s="22"/>
    </row>
    <row r="1500" spans="1:3" x14ac:dyDescent="0.25">
      <c r="A1500" s="13"/>
      <c r="C1500" s="22"/>
    </row>
    <row r="1501" spans="1:3" x14ac:dyDescent="0.25">
      <c r="A1501" s="13"/>
      <c r="C1501" s="22"/>
    </row>
    <row r="1502" spans="1:3" x14ac:dyDescent="0.25">
      <c r="A1502" s="13"/>
      <c r="C1502" s="22"/>
    </row>
    <row r="1503" spans="1:3" x14ac:dyDescent="0.25">
      <c r="A1503" s="13"/>
      <c r="C1503" s="22"/>
    </row>
    <row r="1504" spans="1:3" x14ac:dyDescent="0.25">
      <c r="A1504" s="13"/>
      <c r="C1504" s="22"/>
    </row>
    <row r="1505" spans="1:3" x14ac:dyDescent="0.25">
      <c r="A1505" s="13"/>
      <c r="C1505" s="22"/>
    </row>
    <row r="1506" spans="1:3" x14ac:dyDescent="0.25">
      <c r="A1506" s="13"/>
      <c r="C1506" s="22"/>
    </row>
    <row r="1507" spans="1:3" x14ac:dyDescent="0.25">
      <c r="A1507" s="13"/>
      <c r="C1507" s="22"/>
    </row>
    <row r="1508" spans="1:3" x14ac:dyDescent="0.25">
      <c r="A1508" s="13"/>
      <c r="C1508" s="22"/>
    </row>
    <row r="1509" spans="1:3" x14ac:dyDescent="0.25">
      <c r="A1509" s="13"/>
      <c r="C1509" s="22"/>
    </row>
    <row r="1510" spans="1:3" x14ac:dyDescent="0.25">
      <c r="A1510" s="13"/>
      <c r="C1510" s="22"/>
    </row>
    <row r="1511" spans="1:3" x14ac:dyDescent="0.25">
      <c r="A1511" s="13"/>
      <c r="C1511" s="22"/>
    </row>
    <row r="1512" spans="1:3" x14ac:dyDescent="0.25">
      <c r="A1512" s="13"/>
      <c r="C1512" s="22"/>
    </row>
    <row r="1513" spans="1:3" x14ac:dyDescent="0.25">
      <c r="A1513" s="13"/>
      <c r="C1513" s="22"/>
    </row>
    <row r="1514" spans="1:3" x14ac:dyDescent="0.25">
      <c r="A1514" s="13"/>
      <c r="C1514" s="22"/>
    </row>
    <row r="1515" spans="1:3" x14ac:dyDescent="0.25">
      <c r="A1515" s="13"/>
      <c r="C1515" s="22"/>
    </row>
    <row r="1516" spans="1:3" x14ac:dyDescent="0.25">
      <c r="A1516" s="13"/>
      <c r="C1516" s="22"/>
    </row>
    <row r="1517" spans="1:3" x14ac:dyDescent="0.25">
      <c r="A1517" s="13"/>
      <c r="C1517" s="22"/>
    </row>
    <row r="1518" spans="1:3" x14ac:dyDescent="0.25">
      <c r="A1518" s="13"/>
      <c r="C1518" s="22"/>
    </row>
    <row r="1519" spans="1:3" x14ac:dyDescent="0.25">
      <c r="A1519" s="13"/>
      <c r="C1519" s="22"/>
    </row>
    <row r="1520" spans="1:3" x14ac:dyDescent="0.25">
      <c r="A1520" s="13"/>
      <c r="C1520" s="22"/>
    </row>
    <row r="1521" spans="1:3" x14ac:dyDescent="0.25">
      <c r="A1521" s="13"/>
      <c r="C1521" s="22"/>
    </row>
    <row r="1522" spans="1:3" x14ac:dyDescent="0.25">
      <c r="A1522" s="13"/>
      <c r="C1522" s="22"/>
    </row>
    <row r="1523" spans="1:3" x14ac:dyDescent="0.25">
      <c r="A1523" s="13"/>
      <c r="C1523" s="22"/>
    </row>
    <row r="1524" spans="1:3" x14ac:dyDescent="0.25">
      <c r="A1524" s="13"/>
      <c r="C1524" s="22"/>
    </row>
    <row r="1525" spans="1:3" x14ac:dyDescent="0.25">
      <c r="A1525" s="13"/>
      <c r="C1525" s="22"/>
    </row>
    <row r="1526" spans="1:3" x14ac:dyDescent="0.25">
      <c r="A1526" s="13"/>
      <c r="C1526" s="22"/>
    </row>
    <row r="1527" spans="1:3" x14ac:dyDescent="0.25">
      <c r="A1527" s="13"/>
      <c r="C1527" s="22"/>
    </row>
    <row r="1528" spans="1:3" x14ac:dyDescent="0.25">
      <c r="A1528" s="13"/>
      <c r="C1528" s="22"/>
    </row>
    <row r="1529" spans="1:3" x14ac:dyDescent="0.25">
      <c r="A1529" s="13"/>
      <c r="C1529" s="22"/>
    </row>
    <row r="1530" spans="1:3" x14ac:dyDescent="0.25">
      <c r="A1530" s="13"/>
      <c r="C1530" s="22"/>
    </row>
    <row r="1531" spans="1:3" x14ac:dyDescent="0.25">
      <c r="A1531" s="13"/>
      <c r="C1531" s="22"/>
    </row>
    <row r="1532" spans="1:3" x14ac:dyDescent="0.25">
      <c r="A1532" s="13"/>
      <c r="C1532" s="22"/>
    </row>
    <row r="1533" spans="1:3" x14ac:dyDescent="0.25">
      <c r="A1533" s="13"/>
      <c r="C1533" s="22"/>
    </row>
    <row r="1534" spans="1:3" x14ac:dyDescent="0.25">
      <c r="A1534" s="13"/>
      <c r="C1534" s="22"/>
    </row>
    <row r="1535" spans="1:3" x14ac:dyDescent="0.25">
      <c r="A1535" s="13"/>
      <c r="C1535" s="22"/>
    </row>
    <row r="1536" spans="1:3" x14ac:dyDescent="0.25">
      <c r="A1536" s="13"/>
      <c r="C1536" s="22"/>
    </row>
    <row r="1537" spans="1:3" x14ac:dyDescent="0.25">
      <c r="A1537" s="13"/>
      <c r="C1537" s="22"/>
    </row>
    <row r="1538" spans="1:3" x14ac:dyDescent="0.25">
      <c r="A1538" s="13"/>
      <c r="C1538" s="22"/>
    </row>
    <row r="1539" spans="1:3" x14ac:dyDescent="0.25">
      <c r="A1539" s="13"/>
      <c r="C1539" s="22"/>
    </row>
    <row r="1540" spans="1:3" x14ac:dyDescent="0.25">
      <c r="A1540" s="13"/>
      <c r="C1540" s="22"/>
    </row>
    <row r="1541" spans="1:3" x14ac:dyDescent="0.25">
      <c r="A1541" s="13"/>
      <c r="C1541" s="22"/>
    </row>
    <row r="1542" spans="1:3" x14ac:dyDescent="0.25">
      <c r="A1542" s="13"/>
      <c r="C1542" s="22"/>
    </row>
    <row r="1543" spans="1:3" x14ac:dyDescent="0.25">
      <c r="A1543" s="13"/>
      <c r="C1543" s="22"/>
    </row>
    <row r="1544" spans="1:3" x14ac:dyDescent="0.25">
      <c r="A1544" s="13"/>
      <c r="C1544" s="22"/>
    </row>
    <row r="1545" spans="1:3" x14ac:dyDescent="0.25">
      <c r="A1545" s="13"/>
      <c r="C1545" s="22"/>
    </row>
    <row r="1546" spans="1:3" x14ac:dyDescent="0.25">
      <c r="A1546" s="13"/>
      <c r="C1546" s="22"/>
    </row>
    <row r="1547" spans="1:3" x14ac:dyDescent="0.25">
      <c r="A1547" s="13"/>
      <c r="C1547" s="22"/>
    </row>
    <row r="1548" spans="1:3" x14ac:dyDescent="0.25">
      <c r="A1548" s="13"/>
      <c r="C1548" s="22"/>
    </row>
    <row r="1549" spans="1:3" x14ac:dyDescent="0.25">
      <c r="A1549" s="13"/>
      <c r="C1549" s="22"/>
    </row>
    <row r="1550" spans="1:3" x14ac:dyDescent="0.25">
      <c r="A1550" s="13"/>
      <c r="C1550" s="22"/>
    </row>
    <row r="1551" spans="1:3" x14ac:dyDescent="0.25">
      <c r="A1551" s="13"/>
      <c r="C1551" s="22"/>
    </row>
    <row r="1552" spans="1:3" x14ac:dyDescent="0.25">
      <c r="A1552" s="13"/>
      <c r="C1552" s="22"/>
    </row>
    <row r="1553" spans="1:3" x14ac:dyDescent="0.25">
      <c r="A1553" s="13"/>
      <c r="C1553" s="22"/>
    </row>
    <row r="1554" spans="1:3" x14ac:dyDescent="0.25">
      <c r="A1554" s="13"/>
      <c r="C1554" s="22"/>
    </row>
    <row r="1555" spans="1:3" x14ac:dyDescent="0.25">
      <c r="A1555" s="13"/>
      <c r="C1555" s="22"/>
    </row>
    <row r="1556" spans="1:3" x14ac:dyDescent="0.25">
      <c r="A1556" s="13"/>
      <c r="C1556" s="22"/>
    </row>
    <row r="1557" spans="1:3" x14ac:dyDescent="0.25">
      <c r="A1557" s="13"/>
      <c r="C1557" s="22"/>
    </row>
    <row r="1558" spans="1:3" x14ac:dyDescent="0.25">
      <c r="A1558" s="13"/>
      <c r="C1558" s="22"/>
    </row>
    <row r="1559" spans="1:3" x14ac:dyDescent="0.25">
      <c r="A1559" s="13"/>
      <c r="C1559" s="22"/>
    </row>
    <row r="1560" spans="1:3" x14ac:dyDescent="0.25">
      <c r="A1560" s="13"/>
      <c r="C1560" s="22"/>
    </row>
    <row r="1561" spans="1:3" x14ac:dyDescent="0.25">
      <c r="A1561" s="13"/>
      <c r="C1561" s="22"/>
    </row>
    <row r="1562" spans="1:3" x14ac:dyDescent="0.25">
      <c r="A1562" s="13"/>
      <c r="C1562" s="22"/>
    </row>
    <row r="1563" spans="1:3" x14ac:dyDescent="0.25">
      <c r="A1563" s="13"/>
      <c r="C1563" s="22"/>
    </row>
    <row r="1564" spans="1:3" x14ac:dyDescent="0.25">
      <c r="A1564" s="13"/>
      <c r="C1564" s="22"/>
    </row>
    <row r="1565" spans="1:3" x14ac:dyDescent="0.25">
      <c r="A1565" s="13"/>
      <c r="C1565" s="22"/>
    </row>
    <row r="1566" spans="1:3" x14ac:dyDescent="0.25">
      <c r="A1566" s="13"/>
      <c r="C1566" s="22"/>
    </row>
    <row r="1567" spans="1:3" x14ac:dyDescent="0.25">
      <c r="A1567" s="13"/>
      <c r="C1567" s="22"/>
    </row>
    <row r="1568" spans="1:3" x14ac:dyDescent="0.25">
      <c r="A1568" s="13"/>
      <c r="C1568" s="22"/>
    </row>
    <row r="1569" spans="1:3" x14ac:dyDescent="0.25">
      <c r="A1569" s="13"/>
      <c r="C1569" s="22"/>
    </row>
    <row r="1570" spans="1:3" x14ac:dyDescent="0.25">
      <c r="A1570" s="13"/>
      <c r="C1570" s="22"/>
    </row>
    <row r="1571" spans="1:3" x14ac:dyDescent="0.25">
      <c r="A1571" s="13"/>
      <c r="C1571" s="22"/>
    </row>
    <row r="1572" spans="1:3" x14ac:dyDescent="0.25">
      <c r="A1572" s="13"/>
      <c r="C1572" s="22"/>
    </row>
    <row r="1573" spans="1:3" x14ac:dyDescent="0.25">
      <c r="A1573" s="13"/>
      <c r="C1573" s="22"/>
    </row>
    <row r="1574" spans="1:3" x14ac:dyDescent="0.25">
      <c r="A1574" s="13"/>
      <c r="C1574" s="22"/>
    </row>
    <row r="1575" spans="1:3" x14ac:dyDescent="0.25">
      <c r="A1575" s="13"/>
      <c r="C1575" s="22"/>
    </row>
    <row r="1576" spans="1:3" x14ac:dyDescent="0.25">
      <c r="A1576" s="13"/>
      <c r="C1576" s="22"/>
    </row>
    <row r="1577" spans="1:3" x14ac:dyDescent="0.25">
      <c r="A1577" s="13"/>
      <c r="C1577" s="22"/>
    </row>
    <row r="1578" spans="1:3" x14ac:dyDescent="0.25">
      <c r="A1578" s="13"/>
      <c r="C1578" s="22"/>
    </row>
    <row r="1579" spans="1:3" x14ac:dyDescent="0.25">
      <c r="A1579" s="13"/>
      <c r="C1579" s="22"/>
    </row>
    <row r="1580" spans="1:3" x14ac:dyDescent="0.25">
      <c r="A1580" s="13"/>
      <c r="C1580" s="22"/>
    </row>
    <row r="1581" spans="1:3" x14ac:dyDescent="0.25">
      <c r="A1581" s="13"/>
      <c r="C1581" s="22"/>
    </row>
    <row r="1582" spans="1:3" x14ac:dyDescent="0.25">
      <c r="A1582" s="13"/>
      <c r="C1582" s="22"/>
    </row>
    <row r="1583" spans="1:3" x14ac:dyDescent="0.25">
      <c r="A1583" s="13"/>
      <c r="C1583" s="22"/>
    </row>
    <row r="1584" spans="1:3" x14ac:dyDescent="0.25">
      <c r="A1584" s="13"/>
      <c r="C1584" s="22"/>
    </row>
    <row r="1585" spans="1:3" x14ac:dyDescent="0.25">
      <c r="A1585" s="13"/>
      <c r="C1585" s="22"/>
    </row>
    <row r="1586" spans="1:3" x14ac:dyDescent="0.25">
      <c r="A1586" s="13"/>
      <c r="C1586" s="22"/>
    </row>
    <row r="1587" spans="1:3" x14ac:dyDescent="0.25">
      <c r="A1587" s="13"/>
      <c r="C1587" s="22"/>
    </row>
    <row r="1588" spans="1:3" x14ac:dyDescent="0.25">
      <c r="A1588" s="13"/>
      <c r="C1588" s="22"/>
    </row>
    <row r="1589" spans="1:3" x14ac:dyDescent="0.25">
      <c r="A1589" s="13"/>
      <c r="C1589" s="22"/>
    </row>
    <row r="1590" spans="1:3" x14ac:dyDescent="0.25">
      <c r="A1590" s="13"/>
      <c r="C1590" s="22"/>
    </row>
    <row r="1591" spans="1:3" x14ac:dyDescent="0.25">
      <c r="A1591" s="13"/>
      <c r="C1591" s="22"/>
    </row>
    <row r="1592" spans="1:3" x14ac:dyDescent="0.25">
      <c r="A1592" s="13"/>
      <c r="C1592" s="22"/>
    </row>
    <row r="1593" spans="1:3" x14ac:dyDescent="0.25">
      <c r="A1593" s="13"/>
      <c r="C1593" s="22"/>
    </row>
    <row r="1594" spans="1:3" x14ac:dyDescent="0.25">
      <c r="A1594" s="13"/>
      <c r="C1594" s="22"/>
    </row>
    <row r="1595" spans="1:3" x14ac:dyDescent="0.25">
      <c r="A1595" s="13"/>
      <c r="C1595" s="22"/>
    </row>
    <row r="1596" spans="1:3" x14ac:dyDescent="0.25">
      <c r="A1596" s="13"/>
      <c r="C1596" s="22"/>
    </row>
    <row r="1597" spans="1:3" x14ac:dyDescent="0.25">
      <c r="A1597" s="13"/>
      <c r="C1597" s="22"/>
    </row>
    <row r="1598" spans="1:3" x14ac:dyDescent="0.25">
      <c r="A1598" s="13"/>
      <c r="C1598" s="22"/>
    </row>
    <row r="1599" spans="1:3" x14ac:dyDescent="0.25">
      <c r="A1599" s="13"/>
      <c r="C1599" s="22"/>
    </row>
    <row r="1600" spans="1:3" x14ac:dyDescent="0.25">
      <c r="A1600" s="13"/>
      <c r="C1600" s="22"/>
    </row>
    <row r="1601" spans="1:3" x14ac:dyDescent="0.25">
      <c r="A1601" s="13"/>
      <c r="C1601" s="22"/>
    </row>
    <row r="1602" spans="1:3" x14ac:dyDescent="0.25">
      <c r="A1602" s="13"/>
      <c r="C1602" s="22"/>
    </row>
    <row r="1603" spans="1:3" x14ac:dyDescent="0.25">
      <c r="A1603" s="13"/>
      <c r="C1603" s="22"/>
    </row>
    <row r="1604" spans="1:3" x14ac:dyDescent="0.25">
      <c r="A1604" s="13"/>
      <c r="C1604" s="22"/>
    </row>
    <row r="1605" spans="1:3" x14ac:dyDescent="0.25">
      <c r="A1605" s="13"/>
      <c r="C1605" s="22"/>
    </row>
    <row r="1606" spans="1:3" x14ac:dyDescent="0.25">
      <c r="A1606" s="13"/>
      <c r="C1606" s="22"/>
    </row>
    <row r="1607" spans="1:3" x14ac:dyDescent="0.25">
      <c r="A1607" s="13"/>
      <c r="C1607" s="22"/>
    </row>
    <row r="1608" spans="1:3" x14ac:dyDescent="0.25">
      <c r="A1608" s="13"/>
      <c r="C1608" s="22"/>
    </row>
    <row r="1609" spans="1:3" x14ac:dyDescent="0.25">
      <c r="A1609" s="13"/>
      <c r="C1609" s="22"/>
    </row>
    <row r="1610" spans="1:3" x14ac:dyDescent="0.25">
      <c r="A1610" s="13"/>
      <c r="C1610" s="22"/>
    </row>
    <row r="1611" spans="1:3" x14ac:dyDescent="0.25">
      <c r="A1611" s="13"/>
      <c r="C1611" s="22"/>
    </row>
    <row r="1612" spans="1:3" x14ac:dyDescent="0.25">
      <c r="A1612" s="13"/>
      <c r="C1612" s="22"/>
    </row>
    <row r="1613" spans="1:3" x14ac:dyDescent="0.25">
      <c r="A1613" s="13"/>
      <c r="C1613" s="22"/>
    </row>
    <row r="1614" spans="1:3" x14ac:dyDescent="0.25">
      <c r="A1614" s="13"/>
      <c r="C1614" s="22"/>
    </row>
    <row r="1615" spans="1:3" x14ac:dyDescent="0.25">
      <c r="A1615" s="13"/>
      <c r="C1615" s="22"/>
    </row>
    <row r="1616" spans="1:3" x14ac:dyDescent="0.25">
      <c r="A1616" s="13"/>
      <c r="C1616" s="22"/>
    </row>
    <row r="1617" spans="1:3" x14ac:dyDescent="0.25">
      <c r="A1617" s="13"/>
      <c r="C1617" s="22"/>
    </row>
    <row r="1618" spans="1:3" x14ac:dyDescent="0.25">
      <c r="A1618" s="13"/>
      <c r="C1618" s="22"/>
    </row>
    <row r="1619" spans="1:3" x14ac:dyDescent="0.25">
      <c r="A1619" s="13"/>
      <c r="C1619" s="22"/>
    </row>
    <row r="1620" spans="1:3" x14ac:dyDescent="0.25">
      <c r="A1620" s="13"/>
      <c r="C1620" s="22"/>
    </row>
    <row r="1621" spans="1:3" x14ac:dyDescent="0.25">
      <c r="A1621" s="13"/>
      <c r="C1621" s="22"/>
    </row>
    <row r="1622" spans="1:3" x14ac:dyDescent="0.25">
      <c r="A1622" s="13"/>
      <c r="C1622" s="22"/>
    </row>
    <row r="1623" spans="1:3" x14ac:dyDescent="0.25">
      <c r="A1623" s="13"/>
      <c r="C1623" s="22"/>
    </row>
    <row r="1624" spans="1:3" x14ac:dyDescent="0.25">
      <c r="A1624" s="13"/>
      <c r="C1624" s="22"/>
    </row>
    <row r="1625" spans="1:3" x14ac:dyDescent="0.25">
      <c r="A1625" s="13"/>
      <c r="C1625" s="22"/>
    </row>
    <row r="1626" spans="1:3" x14ac:dyDescent="0.25">
      <c r="A1626" s="13"/>
      <c r="C1626" s="22"/>
    </row>
    <row r="1627" spans="1:3" x14ac:dyDescent="0.25">
      <c r="A1627" s="13"/>
      <c r="C1627" s="22"/>
    </row>
    <row r="1628" spans="1:3" x14ac:dyDescent="0.25">
      <c r="A1628" s="13"/>
      <c r="C1628" s="22"/>
    </row>
    <row r="1629" spans="1:3" x14ac:dyDescent="0.25">
      <c r="A1629" s="13"/>
      <c r="C1629" s="22"/>
    </row>
    <row r="1630" spans="1:3" x14ac:dyDescent="0.25">
      <c r="A1630" s="13"/>
      <c r="C1630" s="22"/>
    </row>
    <row r="1631" spans="1:3" x14ac:dyDescent="0.25">
      <c r="A1631" s="13"/>
      <c r="C1631" s="22"/>
    </row>
    <row r="1632" spans="1:3" x14ac:dyDescent="0.25">
      <c r="A1632" s="13"/>
      <c r="C1632" s="22"/>
    </row>
    <row r="1633" spans="1:3" x14ac:dyDescent="0.25">
      <c r="A1633" s="13"/>
      <c r="C1633" s="22"/>
    </row>
    <row r="1634" spans="1:3" x14ac:dyDescent="0.25">
      <c r="A1634" s="13"/>
      <c r="C1634" s="22"/>
    </row>
    <row r="1635" spans="1:3" x14ac:dyDescent="0.25">
      <c r="A1635" s="13"/>
      <c r="C1635" s="22"/>
    </row>
    <row r="1636" spans="1:3" x14ac:dyDescent="0.25">
      <c r="A1636" s="13"/>
      <c r="C1636" s="22"/>
    </row>
    <row r="1637" spans="1:3" x14ac:dyDescent="0.25">
      <c r="A1637" s="13"/>
      <c r="C1637" s="22"/>
    </row>
    <row r="1638" spans="1:3" x14ac:dyDescent="0.25">
      <c r="A1638" s="13"/>
      <c r="C1638" s="22"/>
    </row>
    <row r="1639" spans="1:3" x14ac:dyDescent="0.25">
      <c r="A1639" s="13"/>
      <c r="C1639" s="22"/>
    </row>
    <row r="1640" spans="1:3" x14ac:dyDescent="0.25">
      <c r="A1640" s="13"/>
      <c r="C1640" s="22"/>
    </row>
    <row r="1641" spans="1:3" x14ac:dyDescent="0.25">
      <c r="A1641" s="13"/>
      <c r="C1641" s="22"/>
    </row>
    <row r="1642" spans="1:3" x14ac:dyDescent="0.25">
      <c r="A1642" s="13"/>
      <c r="C1642" s="22"/>
    </row>
    <row r="1643" spans="1:3" x14ac:dyDescent="0.25">
      <c r="A1643" s="13"/>
      <c r="C1643" s="22"/>
    </row>
    <row r="1644" spans="1:3" x14ac:dyDescent="0.25">
      <c r="A1644" s="13"/>
      <c r="C1644" s="22"/>
    </row>
    <row r="1645" spans="1:3" x14ac:dyDescent="0.25">
      <c r="A1645" s="13"/>
      <c r="C1645" s="22"/>
    </row>
    <row r="1646" spans="1:3" x14ac:dyDescent="0.25">
      <c r="A1646" s="13"/>
      <c r="C1646" s="22"/>
    </row>
    <row r="1647" spans="1:3" x14ac:dyDescent="0.25">
      <c r="A1647" s="13"/>
      <c r="C1647" s="22"/>
    </row>
    <row r="1648" spans="1:3" x14ac:dyDescent="0.25">
      <c r="A1648" s="13"/>
      <c r="C1648" s="22"/>
    </row>
    <row r="1649" spans="1:3" x14ac:dyDescent="0.25">
      <c r="A1649" s="13"/>
      <c r="C1649" s="22"/>
    </row>
    <row r="1650" spans="1:3" x14ac:dyDescent="0.25">
      <c r="A1650" s="13"/>
      <c r="C1650" s="22"/>
    </row>
    <row r="1651" spans="1:3" x14ac:dyDescent="0.25">
      <c r="A1651" s="13"/>
      <c r="C1651" s="22"/>
    </row>
    <row r="1652" spans="1:3" x14ac:dyDescent="0.25">
      <c r="A1652" s="13"/>
      <c r="C1652" s="22"/>
    </row>
    <row r="1653" spans="1:3" x14ac:dyDescent="0.25">
      <c r="A1653" s="13"/>
      <c r="C1653" s="22"/>
    </row>
    <row r="1654" spans="1:3" x14ac:dyDescent="0.25">
      <c r="A1654" s="13"/>
      <c r="C1654" s="22"/>
    </row>
    <row r="1655" spans="1:3" x14ac:dyDescent="0.25">
      <c r="A1655" s="13"/>
      <c r="C1655" s="22"/>
    </row>
    <row r="1656" spans="1:3" x14ac:dyDescent="0.25">
      <c r="A1656" s="13"/>
      <c r="C1656" s="22"/>
    </row>
    <row r="1657" spans="1:3" x14ac:dyDescent="0.25">
      <c r="A1657" s="13"/>
      <c r="C1657" s="22"/>
    </row>
    <row r="1658" spans="1:3" x14ac:dyDescent="0.25">
      <c r="A1658" s="13"/>
      <c r="C1658" s="22"/>
    </row>
    <row r="1659" spans="1:3" x14ac:dyDescent="0.25">
      <c r="A1659" s="13"/>
      <c r="C1659" s="22"/>
    </row>
    <row r="1660" spans="1:3" x14ac:dyDescent="0.25">
      <c r="A1660" s="13"/>
      <c r="C1660" s="22"/>
    </row>
    <row r="1661" spans="1:3" x14ac:dyDescent="0.25">
      <c r="A1661" s="13"/>
      <c r="C1661" s="22"/>
    </row>
    <row r="1662" spans="1:3" x14ac:dyDescent="0.25">
      <c r="A1662" s="13"/>
      <c r="C1662" s="22"/>
    </row>
    <row r="1663" spans="1:3" x14ac:dyDescent="0.25">
      <c r="A1663" s="13"/>
      <c r="C1663" s="22"/>
    </row>
    <row r="1664" spans="1:3" x14ac:dyDescent="0.25">
      <c r="A1664" s="13"/>
      <c r="C1664" s="22"/>
    </row>
    <row r="1665" spans="1:3" x14ac:dyDescent="0.25">
      <c r="A1665" s="13"/>
      <c r="C1665" s="22"/>
    </row>
    <row r="1666" spans="1:3" x14ac:dyDescent="0.25">
      <c r="A1666" s="13"/>
      <c r="C1666" s="22"/>
    </row>
    <row r="1667" spans="1:3" x14ac:dyDescent="0.25">
      <c r="A1667" s="13"/>
      <c r="C1667" s="22"/>
    </row>
    <row r="1668" spans="1:3" x14ac:dyDescent="0.25">
      <c r="A1668" s="13"/>
      <c r="C1668" s="22"/>
    </row>
    <row r="1669" spans="1:3" x14ac:dyDescent="0.25">
      <c r="A1669" s="13"/>
      <c r="C1669" s="22"/>
    </row>
    <row r="1670" spans="1:3" x14ac:dyDescent="0.25">
      <c r="A1670" s="13"/>
      <c r="C1670" s="22"/>
    </row>
    <row r="1671" spans="1:3" x14ac:dyDescent="0.25">
      <c r="A1671" s="13"/>
      <c r="C1671" s="22"/>
    </row>
    <row r="1672" spans="1:3" x14ac:dyDescent="0.25">
      <c r="A1672" s="13"/>
      <c r="C1672" s="22"/>
    </row>
    <row r="1673" spans="1:3" x14ac:dyDescent="0.25">
      <c r="A1673" s="13"/>
      <c r="C1673" s="22"/>
    </row>
    <row r="1674" spans="1:3" x14ac:dyDescent="0.25">
      <c r="A1674" s="13"/>
      <c r="C1674" s="22"/>
    </row>
    <row r="1675" spans="1:3" x14ac:dyDescent="0.25">
      <c r="A1675" s="13"/>
      <c r="C1675" s="22"/>
    </row>
    <row r="1676" spans="1:3" x14ac:dyDescent="0.25">
      <c r="A1676" s="13"/>
      <c r="C1676" s="22"/>
    </row>
    <row r="1677" spans="1:3" x14ac:dyDescent="0.25">
      <c r="A1677" s="13"/>
      <c r="C1677" s="22"/>
    </row>
    <row r="1678" spans="1:3" x14ac:dyDescent="0.25">
      <c r="A1678" s="13"/>
      <c r="C1678" s="22"/>
    </row>
    <row r="1679" spans="1:3" x14ac:dyDescent="0.25">
      <c r="A1679" s="13"/>
      <c r="C1679" s="22"/>
    </row>
    <row r="1680" spans="1:3" x14ac:dyDescent="0.25">
      <c r="A1680" s="13"/>
      <c r="C1680" s="22"/>
    </row>
    <row r="1681" spans="1:3" x14ac:dyDescent="0.25">
      <c r="A1681" s="13"/>
      <c r="C1681" s="22"/>
    </row>
    <row r="1682" spans="1:3" x14ac:dyDescent="0.25">
      <c r="A1682" s="13"/>
      <c r="C1682" s="22"/>
    </row>
    <row r="1683" spans="1:3" x14ac:dyDescent="0.25">
      <c r="A1683" s="13"/>
      <c r="C1683" s="22"/>
    </row>
    <row r="1684" spans="1:3" x14ac:dyDescent="0.25">
      <c r="A1684" s="13"/>
      <c r="C1684" s="22"/>
    </row>
    <row r="1685" spans="1:3" x14ac:dyDescent="0.25">
      <c r="A1685" s="13"/>
      <c r="C1685" s="22"/>
    </row>
    <row r="1686" spans="1:3" x14ac:dyDescent="0.25">
      <c r="A1686" s="13"/>
      <c r="C1686" s="22"/>
    </row>
    <row r="1687" spans="1:3" x14ac:dyDescent="0.25">
      <c r="A1687" s="13"/>
      <c r="C1687" s="22"/>
    </row>
    <row r="1688" spans="1:3" x14ac:dyDescent="0.25">
      <c r="A1688" s="13"/>
      <c r="C1688" s="22"/>
    </row>
    <row r="1689" spans="1:3" x14ac:dyDescent="0.25">
      <c r="A1689" s="13"/>
      <c r="C1689" s="22"/>
    </row>
    <row r="1690" spans="1:3" x14ac:dyDescent="0.25">
      <c r="A1690" s="13"/>
      <c r="C1690" s="22"/>
    </row>
    <row r="1691" spans="1:3" x14ac:dyDescent="0.25">
      <c r="A1691" s="13"/>
      <c r="C1691" s="22"/>
    </row>
    <row r="1692" spans="1:3" x14ac:dyDescent="0.25">
      <c r="A1692" s="13"/>
      <c r="C1692" s="22"/>
    </row>
    <row r="1693" spans="1:3" x14ac:dyDescent="0.25">
      <c r="A1693" s="13"/>
      <c r="C1693" s="22"/>
    </row>
    <row r="1694" spans="1:3" x14ac:dyDescent="0.25">
      <c r="A1694" s="13"/>
      <c r="C1694" s="22"/>
    </row>
    <row r="1695" spans="1:3" x14ac:dyDescent="0.25">
      <c r="A1695" s="13"/>
      <c r="C1695" s="22"/>
    </row>
    <row r="1696" spans="1:3" x14ac:dyDescent="0.25">
      <c r="A1696" s="13"/>
      <c r="C1696" s="22"/>
    </row>
    <row r="1697" spans="1:3" x14ac:dyDescent="0.25">
      <c r="A1697" s="13"/>
      <c r="C1697" s="22"/>
    </row>
    <row r="1698" spans="1:3" x14ac:dyDescent="0.25">
      <c r="A1698" s="13"/>
      <c r="C1698" s="22"/>
    </row>
    <row r="1699" spans="1:3" x14ac:dyDescent="0.25">
      <c r="A1699" s="13"/>
      <c r="C1699" s="22"/>
    </row>
    <row r="1700" spans="1:3" x14ac:dyDescent="0.25">
      <c r="A1700" s="13"/>
      <c r="C1700" s="22"/>
    </row>
    <row r="1701" spans="1:3" x14ac:dyDescent="0.25">
      <c r="A1701" s="13"/>
      <c r="C1701" s="22"/>
    </row>
    <row r="1702" spans="1:3" x14ac:dyDescent="0.25">
      <c r="A1702" s="13"/>
      <c r="C1702" s="22"/>
    </row>
    <row r="1703" spans="1:3" x14ac:dyDescent="0.25">
      <c r="A1703" s="13"/>
      <c r="C1703" s="22"/>
    </row>
    <row r="1704" spans="1:3" x14ac:dyDescent="0.25">
      <c r="A1704" s="13"/>
      <c r="C1704" s="22"/>
    </row>
    <row r="1705" spans="1:3" x14ac:dyDescent="0.25">
      <c r="A1705" s="13"/>
      <c r="C1705" s="22"/>
    </row>
    <row r="1706" spans="1:3" x14ac:dyDescent="0.25">
      <c r="A1706" s="13"/>
      <c r="C1706" s="22"/>
    </row>
    <row r="1707" spans="1:3" x14ac:dyDescent="0.25">
      <c r="A1707" s="13"/>
      <c r="C1707" s="22"/>
    </row>
    <row r="1708" spans="1:3" x14ac:dyDescent="0.25">
      <c r="A1708" s="13"/>
      <c r="C1708" s="22"/>
    </row>
    <row r="1709" spans="1:3" x14ac:dyDescent="0.25">
      <c r="A1709" s="13"/>
      <c r="C1709" s="22"/>
    </row>
    <row r="1710" spans="1:3" x14ac:dyDescent="0.25">
      <c r="A1710" s="13"/>
      <c r="C1710" s="22"/>
    </row>
    <row r="1711" spans="1:3" x14ac:dyDescent="0.25">
      <c r="A1711" s="13"/>
      <c r="C1711" s="22"/>
    </row>
    <row r="1712" spans="1:3" x14ac:dyDescent="0.25">
      <c r="A1712" s="13"/>
      <c r="C1712" s="22"/>
    </row>
    <row r="1713" spans="1:3" x14ac:dyDescent="0.25">
      <c r="A1713" s="13"/>
      <c r="C1713" s="22"/>
    </row>
    <row r="1714" spans="1:3" x14ac:dyDescent="0.25">
      <c r="A1714" s="13"/>
      <c r="C1714" s="22"/>
    </row>
    <row r="1715" spans="1:3" x14ac:dyDescent="0.25">
      <c r="A1715" s="13"/>
      <c r="C1715" s="22"/>
    </row>
    <row r="1716" spans="1:3" x14ac:dyDescent="0.25">
      <c r="A1716" s="13"/>
      <c r="C1716" s="22"/>
    </row>
    <row r="1717" spans="1:3" x14ac:dyDescent="0.25">
      <c r="A1717" s="13"/>
      <c r="C1717" s="22"/>
    </row>
    <row r="1718" spans="1:3" x14ac:dyDescent="0.25">
      <c r="A1718" s="13"/>
      <c r="C1718" s="22"/>
    </row>
    <row r="1719" spans="1:3" x14ac:dyDescent="0.25">
      <c r="A1719" s="13"/>
      <c r="C1719" s="22"/>
    </row>
    <row r="1720" spans="1:3" x14ac:dyDescent="0.25">
      <c r="A1720" s="13"/>
      <c r="C1720" s="22"/>
    </row>
    <row r="1721" spans="1:3" x14ac:dyDescent="0.25">
      <c r="A1721" s="13"/>
      <c r="C1721" s="22"/>
    </row>
    <row r="1722" spans="1:3" x14ac:dyDescent="0.25">
      <c r="A1722" s="13"/>
      <c r="C1722" s="22"/>
    </row>
    <row r="1723" spans="1:3" x14ac:dyDescent="0.25">
      <c r="A1723" s="13"/>
      <c r="C1723" s="22"/>
    </row>
    <row r="1724" spans="1:3" x14ac:dyDescent="0.25">
      <c r="A1724" s="13"/>
      <c r="C1724" s="22"/>
    </row>
    <row r="1725" spans="1:3" x14ac:dyDescent="0.25">
      <c r="A1725" s="13"/>
      <c r="C1725" s="22"/>
    </row>
    <row r="1726" spans="1:3" x14ac:dyDescent="0.25">
      <c r="A1726" s="13"/>
      <c r="C1726" s="22"/>
    </row>
    <row r="1727" spans="1:3" x14ac:dyDescent="0.25">
      <c r="A1727" s="13"/>
      <c r="C1727" s="22"/>
    </row>
    <row r="1728" spans="1:3" x14ac:dyDescent="0.25">
      <c r="A1728" s="13"/>
      <c r="C1728" s="22"/>
    </row>
    <row r="1729" spans="1:3" x14ac:dyDescent="0.25">
      <c r="A1729" s="13"/>
      <c r="C1729" s="22"/>
    </row>
    <row r="1730" spans="1:3" x14ac:dyDescent="0.25">
      <c r="A1730" s="13"/>
      <c r="C1730" s="22"/>
    </row>
    <row r="1731" spans="1:3" x14ac:dyDescent="0.25">
      <c r="A1731" s="13"/>
      <c r="C1731" s="22"/>
    </row>
    <row r="1732" spans="1:3" x14ac:dyDescent="0.25">
      <c r="A1732" s="13"/>
      <c r="C1732" s="22"/>
    </row>
    <row r="1733" spans="1:3" x14ac:dyDescent="0.25">
      <c r="A1733" s="13"/>
      <c r="C1733" s="22"/>
    </row>
    <row r="1734" spans="1:3" x14ac:dyDescent="0.25">
      <c r="A1734" s="13"/>
      <c r="C1734" s="22"/>
    </row>
    <row r="1735" spans="1:3" x14ac:dyDescent="0.25">
      <c r="A1735" s="13"/>
      <c r="C1735" s="22"/>
    </row>
    <row r="1736" spans="1:3" x14ac:dyDescent="0.25">
      <c r="A1736" s="13"/>
      <c r="C1736" s="22"/>
    </row>
    <row r="1737" spans="1:3" x14ac:dyDescent="0.25">
      <c r="A1737" s="13"/>
      <c r="C1737" s="22"/>
    </row>
    <row r="1738" spans="1:3" x14ac:dyDescent="0.25">
      <c r="A1738" s="13"/>
      <c r="C1738" s="22"/>
    </row>
    <row r="1739" spans="1:3" x14ac:dyDescent="0.25">
      <c r="A1739" s="13"/>
      <c r="C1739" s="22"/>
    </row>
    <row r="1740" spans="1:3" x14ac:dyDescent="0.25">
      <c r="A1740" s="13"/>
      <c r="C1740" s="22"/>
    </row>
    <row r="1741" spans="1:3" x14ac:dyDescent="0.25">
      <c r="A1741" s="13"/>
      <c r="C1741" s="22"/>
    </row>
    <row r="1742" spans="1:3" x14ac:dyDescent="0.25">
      <c r="A1742" s="13"/>
      <c r="C1742" s="22"/>
    </row>
    <row r="1743" spans="1:3" x14ac:dyDescent="0.25">
      <c r="A1743" s="13"/>
      <c r="C1743" s="22"/>
    </row>
    <row r="1744" spans="1:3" x14ac:dyDescent="0.25">
      <c r="A1744" s="13"/>
      <c r="C1744" s="22"/>
    </row>
    <row r="1745" spans="1:3" x14ac:dyDescent="0.25">
      <c r="A1745" s="13"/>
      <c r="C1745" s="22"/>
    </row>
    <row r="1746" spans="1:3" x14ac:dyDescent="0.25">
      <c r="A1746" s="13"/>
      <c r="C1746" s="22"/>
    </row>
    <row r="1747" spans="1:3" x14ac:dyDescent="0.25">
      <c r="A1747" s="13"/>
      <c r="C1747" s="22"/>
    </row>
    <row r="1748" spans="1:3" x14ac:dyDescent="0.25">
      <c r="A1748" s="13"/>
      <c r="C1748" s="22"/>
    </row>
    <row r="1749" spans="1:3" x14ac:dyDescent="0.25">
      <c r="A1749" s="13"/>
      <c r="C1749" s="22"/>
    </row>
    <row r="1750" spans="1:3" x14ac:dyDescent="0.25">
      <c r="A1750" s="13"/>
      <c r="C1750" s="22"/>
    </row>
    <row r="1751" spans="1:3" x14ac:dyDescent="0.25">
      <c r="A1751" s="13"/>
      <c r="C1751" s="22"/>
    </row>
    <row r="1752" spans="1:3" x14ac:dyDescent="0.25">
      <c r="A1752" s="13"/>
      <c r="C1752" s="22"/>
    </row>
    <row r="1753" spans="1:3" x14ac:dyDescent="0.25">
      <c r="A1753" s="13"/>
      <c r="C1753" s="22"/>
    </row>
    <row r="1754" spans="1:3" x14ac:dyDescent="0.25">
      <c r="A1754" s="13"/>
      <c r="C1754" s="22"/>
    </row>
    <row r="1755" spans="1:3" x14ac:dyDescent="0.25">
      <c r="A1755" s="13"/>
      <c r="C1755" s="22"/>
    </row>
    <row r="1756" spans="1:3" x14ac:dyDescent="0.25">
      <c r="A1756" s="13"/>
      <c r="C1756" s="22"/>
    </row>
    <row r="1757" spans="1:3" x14ac:dyDescent="0.25">
      <c r="A1757" s="13"/>
      <c r="C1757" s="22"/>
    </row>
    <row r="1758" spans="1:3" x14ac:dyDescent="0.25">
      <c r="A1758" s="13"/>
      <c r="C1758" s="22"/>
    </row>
    <row r="1759" spans="1:3" x14ac:dyDescent="0.25">
      <c r="A1759" s="13"/>
      <c r="C1759" s="22"/>
    </row>
    <row r="1760" spans="1:3" x14ac:dyDescent="0.25">
      <c r="A1760" s="13"/>
      <c r="C1760" s="22"/>
    </row>
    <row r="1761" spans="1:3" x14ac:dyDescent="0.25">
      <c r="A1761" s="13"/>
      <c r="C1761" s="22"/>
    </row>
    <row r="1762" spans="1:3" x14ac:dyDescent="0.25">
      <c r="A1762" s="13"/>
      <c r="C1762" s="22"/>
    </row>
    <row r="1763" spans="1:3" x14ac:dyDescent="0.25">
      <c r="A1763" s="13"/>
      <c r="C1763" s="22"/>
    </row>
    <row r="1764" spans="1:3" x14ac:dyDescent="0.25">
      <c r="A1764" s="13"/>
      <c r="C1764" s="22"/>
    </row>
    <row r="1765" spans="1:3" x14ac:dyDescent="0.25">
      <c r="A1765" s="13"/>
      <c r="C1765" s="22"/>
    </row>
    <row r="1766" spans="1:3" x14ac:dyDescent="0.25">
      <c r="A1766" s="13"/>
      <c r="C1766" s="22"/>
    </row>
    <row r="1767" spans="1:3" x14ac:dyDescent="0.25">
      <c r="A1767" s="13"/>
      <c r="C1767" s="22"/>
    </row>
    <row r="1768" spans="1:3" x14ac:dyDescent="0.25">
      <c r="A1768" s="13"/>
      <c r="C1768" s="22"/>
    </row>
    <row r="1769" spans="1:3" x14ac:dyDescent="0.25">
      <c r="A1769" s="13"/>
      <c r="C1769" s="22"/>
    </row>
    <row r="1770" spans="1:3" x14ac:dyDescent="0.25">
      <c r="A1770" s="13"/>
      <c r="C1770" s="22"/>
    </row>
    <row r="1771" spans="1:3" x14ac:dyDescent="0.25">
      <c r="A1771" s="13"/>
      <c r="C1771" s="22"/>
    </row>
    <row r="1772" spans="1:3" x14ac:dyDescent="0.25">
      <c r="A1772" s="13"/>
      <c r="C1772" s="22"/>
    </row>
    <row r="1773" spans="1:3" x14ac:dyDescent="0.25">
      <c r="A1773" s="13"/>
      <c r="C1773" s="22"/>
    </row>
    <row r="1774" spans="1:3" x14ac:dyDescent="0.25">
      <c r="A1774" s="13"/>
      <c r="C1774" s="22"/>
    </row>
    <row r="1775" spans="1:3" x14ac:dyDescent="0.25">
      <c r="A1775" s="13"/>
      <c r="C1775" s="22"/>
    </row>
    <row r="1776" spans="1:3" x14ac:dyDescent="0.25">
      <c r="A1776" s="13"/>
      <c r="C1776" s="22"/>
    </row>
    <row r="1777" spans="1:3" x14ac:dyDescent="0.25">
      <c r="A1777" s="13"/>
      <c r="C1777" s="22"/>
    </row>
    <row r="1778" spans="1:3" x14ac:dyDescent="0.25">
      <c r="A1778" s="13"/>
      <c r="C1778" s="22"/>
    </row>
    <row r="1779" spans="1:3" x14ac:dyDescent="0.25">
      <c r="A1779" s="13"/>
      <c r="C1779" s="22"/>
    </row>
    <row r="1780" spans="1:3" x14ac:dyDescent="0.25">
      <c r="A1780" s="13"/>
      <c r="C1780" s="22"/>
    </row>
    <row r="1781" spans="1:3" x14ac:dyDescent="0.25">
      <c r="A1781" s="13"/>
      <c r="C1781" s="22"/>
    </row>
    <row r="1782" spans="1:3" x14ac:dyDescent="0.25">
      <c r="A1782" s="13"/>
      <c r="C1782" s="22"/>
    </row>
    <row r="1783" spans="1:3" x14ac:dyDescent="0.25">
      <c r="A1783" s="13"/>
      <c r="C1783" s="22"/>
    </row>
    <row r="1784" spans="1:3" x14ac:dyDescent="0.25">
      <c r="A1784" s="13"/>
      <c r="C1784" s="22"/>
    </row>
    <row r="1785" spans="1:3" x14ac:dyDescent="0.25">
      <c r="A1785" s="13"/>
      <c r="C1785" s="22"/>
    </row>
    <row r="1786" spans="1:3" x14ac:dyDescent="0.25">
      <c r="A1786" s="13"/>
      <c r="C1786" s="22"/>
    </row>
    <row r="1787" spans="1:3" x14ac:dyDescent="0.25">
      <c r="A1787" s="13"/>
      <c r="C1787" s="22"/>
    </row>
    <row r="1788" spans="1:3" x14ac:dyDescent="0.25">
      <c r="A1788" s="13"/>
      <c r="C1788" s="22"/>
    </row>
    <row r="1789" spans="1:3" x14ac:dyDescent="0.25">
      <c r="A1789" s="13"/>
      <c r="C1789" s="22"/>
    </row>
    <row r="1790" spans="1:3" x14ac:dyDescent="0.25">
      <c r="A1790" s="13"/>
      <c r="C1790" s="22"/>
    </row>
    <row r="1791" spans="1:3" x14ac:dyDescent="0.25">
      <c r="A1791" s="13"/>
      <c r="C1791" s="22"/>
    </row>
    <row r="1792" spans="1:3" x14ac:dyDescent="0.25">
      <c r="A1792" s="13"/>
      <c r="C1792" s="22"/>
    </row>
    <row r="1793" spans="1:3" x14ac:dyDescent="0.25">
      <c r="A1793" s="13"/>
      <c r="C1793" s="22"/>
    </row>
    <row r="1794" spans="1:3" x14ac:dyDescent="0.25">
      <c r="A1794" s="13"/>
      <c r="C1794" s="22"/>
    </row>
    <row r="1795" spans="1:3" x14ac:dyDescent="0.25">
      <c r="A1795" s="13"/>
      <c r="C1795" s="22"/>
    </row>
    <row r="1796" spans="1:3" x14ac:dyDescent="0.25">
      <c r="A1796" s="13"/>
      <c r="C1796" s="22"/>
    </row>
    <row r="1797" spans="1:3" x14ac:dyDescent="0.25">
      <c r="A1797" s="13"/>
      <c r="C1797" s="22"/>
    </row>
    <row r="1798" spans="1:3" x14ac:dyDescent="0.25">
      <c r="A1798" s="13"/>
      <c r="C1798" s="22"/>
    </row>
    <row r="1799" spans="1:3" x14ac:dyDescent="0.25">
      <c r="A1799" s="13"/>
      <c r="C1799" s="22"/>
    </row>
    <row r="1800" spans="1:3" x14ac:dyDescent="0.25">
      <c r="A1800" s="13"/>
      <c r="C1800" s="22"/>
    </row>
    <row r="1801" spans="1:3" x14ac:dyDescent="0.25">
      <c r="A1801" s="13"/>
      <c r="C1801" s="22"/>
    </row>
    <row r="1802" spans="1:3" x14ac:dyDescent="0.25">
      <c r="A1802" s="13"/>
      <c r="C1802" s="22"/>
    </row>
    <row r="1803" spans="1:3" x14ac:dyDescent="0.25">
      <c r="A1803" s="13"/>
      <c r="C1803" s="22"/>
    </row>
    <row r="1804" spans="1:3" x14ac:dyDescent="0.25">
      <c r="A1804" s="13"/>
      <c r="C1804" s="22"/>
    </row>
    <row r="1805" spans="1:3" x14ac:dyDescent="0.25">
      <c r="A1805" s="13"/>
      <c r="C1805" s="22"/>
    </row>
    <row r="1806" spans="1:3" x14ac:dyDescent="0.25">
      <c r="A1806" s="13"/>
      <c r="C1806" s="22"/>
    </row>
    <row r="1807" spans="1:3" x14ac:dyDescent="0.25">
      <c r="A1807" s="13"/>
      <c r="C1807" s="22"/>
    </row>
    <row r="1808" spans="1:3" x14ac:dyDescent="0.25">
      <c r="A1808" s="13"/>
      <c r="C1808" s="22"/>
    </row>
    <row r="1809" spans="1:3" x14ac:dyDescent="0.25">
      <c r="A1809" s="13"/>
      <c r="C1809" s="22"/>
    </row>
    <row r="1810" spans="1:3" x14ac:dyDescent="0.25">
      <c r="A1810" s="13"/>
      <c r="C1810" s="22"/>
    </row>
    <row r="1811" spans="1:3" x14ac:dyDescent="0.25">
      <c r="A1811" s="13"/>
      <c r="C1811" s="22"/>
    </row>
    <row r="1812" spans="1:3" x14ac:dyDescent="0.25">
      <c r="A1812" s="13"/>
      <c r="C1812" s="22"/>
    </row>
    <row r="1813" spans="1:3" x14ac:dyDescent="0.25">
      <c r="A1813" s="13"/>
      <c r="C1813" s="22"/>
    </row>
    <row r="1814" spans="1:3" x14ac:dyDescent="0.25">
      <c r="A1814" s="13"/>
      <c r="C1814" s="22"/>
    </row>
    <row r="1815" spans="1:3" x14ac:dyDescent="0.25">
      <c r="A1815" s="13"/>
      <c r="C1815" s="22"/>
    </row>
    <row r="1816" spans="1:3" x14ac:dyDescent="0.25">
      <c r="A1816" s="13"/>
      <c r="C1816" s="22"/>
    </row>
    <row r="1817" spans="1:3" x14ac:dyDescent="0.25">
      <c r="A1817" s="13"/>
      <c r="C1817" s="22"/>
    </row>
    <row r="1818" spans="1:3" x14ac:dyDescent="0.25">
      <c r="A1818" s="13"/>
      <c r="C1818" s="22"/>
    </row>
    <row r="1819" spans="1:3" x14ac:dyDescent="0.25">
      <c r="A1819" s="13"/>
      <c r="C1819" s="22"/>
    </row>
    <row r="1820" spans="1:3" x14ac:dyDescent="0.25">
      <c r="A1820" s="13"/>
      <c r="C1820" s="22"/>
    </row>
    <row r="1821" spans="1:3" x14ac:dyDescent="0.25">
      <c r="A1821" s="13"/>
      <c r="C1821" s="22"/>
    </row>
    <row r="1822" spans="1:3" x14ac:dyDescent="0.25">
      <c r="A1822" s="13"/>
      <c r="C1822" s="22"/>
    </row>
    <row r="1823" spans="1:3" x14ac:dyDescent="0.25">
      <c r="A1823" s="13"/>
      <c r="C1823" s="22"/>
    </row>
    <row r="1824" spans="1:3" x14ac:dyDescent="0.25">
      <c r="A1824" s="13"/>
      <c r="C1824" s="22"/>
    </row>
    <row r="1825" spans="1:3" x14ac:dyDescent="0.25">
      <c r="A1825" s="13"/>
      <c r="C1825" s="22"/>
    </row>
    <row r="1826" spans="1:3" x14ac:dyDescent="0.25">
      <c r="A1826" s="13"/>
      <c r="C1826" s="22"/>
    </row>
    <row r="1827" spans="1:3" x14ac:dyDescent="0.25">
      <c r="A1827" s="13"/>
      <c r="C1827" s="22"/>
    </row>
    <row r="1828" spans="1:3" x14ac:dyDescent="0.25">
      <c r="A1828" s="13"/>
      <c r="C1828" s="22"/>
    </row>
    <row r="1829" spans="1:3" x14ac:dyDescent="0.25">
      <c r="A1829" s="13"/>
      <c r="C1829" s="22"/>
    </row>
    <row r="1830" spans="1:3" x14ac:dyDescent="0.25">
      <c r="A1830" s="13"/>
      <c r="C1830" s="22"/>
    </row>
    <row r="1831" spans="1:3" x14ac:dyDescent="0.25">
      <c r="A1831" s="13"/>
      <c r="C1831" s="22"/>
    </row>
    <row r="1832" spans="1:3" x14ac:dyDescent="0.25">
      <c r="A1832" s="13"/>
      <c r="C1832" s="22"/>
    </row>
    <row r="1833" spans="1:3" x14ac:dyDescent="0.25">
      <c r="A1833" s="13"/>
      <c r="C1833" s="22"/>
    </row>
    <row r="1834" spans="1:3" x14ac:dyDescent="0.25">
      <c r="A1834" s="13"/>
      <c r="C1834" s="22"/>
    </row>
    <row r="1835" spans="1:3" x14ac:dyDescent="0.25">
      <c r="A1835" s="13"/>
      <c r="C1835" s="22"/>
    </row>
    <row r="1836" spans="1:3" x14ac:dyDescent="0.25">
      <c r="A1836" s="13"/>
      <c r="C1836" s="22"/>
    </row>
    <row r="1837" spans="1:3" x14ac:dyDescent="0.25">
      <c r="A1837" s="13"/>
      <c r="C1837" s="22"/>
    </row>
    <row r="1838" spans="1:3" x14ac:dyDescent="0.25">
      <c r="A1838" s="13"/>
      <c r="C1838" s="22"/>
    </row>
    <row r="1839" spans="1:3" x14ac:dyDescent="0.25">
      <c r="A1839" s="13"/>
      <c r="C1839" s="22"/>
    </row>
    <row r="1840" spans="1:3" x14ac:dyDescent="0.25">
      <c r="A1840" s="13"/>
      <c r="C1840" s="22"/>
    </row>
    <row r="1841" spans="1:3" x14ac:dyDescent="0.25">
      <c r="A1841" s="13"/>
      <c r="C1841" s="22"/>
    </row>
    <row r="1842" spans="1:3" x14ac:dyDescent="0.25">
      <c r="A1842" s="13"/>
      <c r="C1842" s="22"/>
    </row>
    <row r="1843" spans="1:3" x14ac:dyDescent="0.25">
      <c r="A1843" s="13"/>
      <c r="C1843" s="22"/>
    </row>
    <row r="1844" spans="1:3" x14ac:dyDescent="0.25">
      <c r="A1844" s="13"/>
      <c r="C1844" s="22"/>
    </row>
    <row r="1845" spans="1:3" x14ac:dyDescent="0.25">
      <c r="A1845" s="13"/>
      <c r="C1845" s="22"/>
    </row>
    <row r="1846" spans="1:3" x14ac:dyDescent="0.25">
      <c r="A1846" s="13"/>
      <c r="C1846" s="22"/>
    </row>
    <row r="1847" spans="1:3" x14ac:dyDescent="0.25">
      <c r="A1847" s="13"/>
      <c r="C1847" s="22"/>
    </row>
    <row r="1848" spans="1:3" x14ac:dyDescent="0.25">
      <c r="A1848" s="13"/>
      <c r="C1848" s="22"/>
    </row>
    <row r="1849" spans="1:3" x14ac:dyDescent="0.25">
      <c r="A1849" s="13"/>
      <c r="C1849" s="22"/>
    </row>
    <row r="1850" spans="1:3" x14ac:dyDescent="0.25">
      <c r="A1850" s="13"/>
      <c r="C1850" s="22"/>
    </row>
    <row r="1851" spans="1:3" x14ac:dyDescent="0.25">
      <c r="A1851" s="13"/>
      <c r="C1851" s="22"/>
    </row>
    <row r="1852" spans="1:3" x14ac:dyDescent="0.25">
      <c r="A1852" s="13"/>
      <c r="C1852" s="22"/>
    </row>
    <row r="1853" spans="1:3" x14ac:dyDescent="0.25">
      <c r="A1853" s="13"/>
      <c r="C1853" s="22"/>
    </row>
    <row r="1854" spans="1:3" x14ac:dyDescent="0.25">
      <c r="A1854" s="13"/>
      <c r="C1854" s="22"/>
    </row>
    <row r="1855" spans="1:3" x14ac:dyDescent="0.25">
      <c r="A1855" s="13"/>
      <c r="C1855" s="22"/>
    </row>
    <row r="1856" spans="1:3" x14ac:dyDescent="0.25">
      <c r="A1856" s="13"/>
      <c r="C1856" s="22"/>
    </row>
    <row r="1857" spans="1:3" x14ac:dyDescent="0.25">
      <c r="A1857" s="13"/>
      <c r="C1857" s="22"/>
    </row>
    <row r="1858" spans="1:3" x14ac:dyDescent="0.25">
      <c r="A1858" s="13"/>
      <c r="C1858" s="22"/>
    </row>
    <row r="1859" spans="1:3" x14ac:dyDescent="0.25">
      <c r="A1859" s="13"/>
      <c r="C1859" s="22"/>
    </row>
    <row r="1860" spans="1:3" x14ac:dyDescent="0.25">
      <c r="A1860" s="13"/>
      <c r="C1860" s="22"/>
    </row>
    <row r="1861" spans="1:3" x14ac:dyDescent="0.25">
      <c r="A1861" s="13"/>
      <c r="C1861" s="22"/>
    </row>
    <row r="1862" spans="1:3" x14ac:dyDescent="0.25">
      <c r="A1862" s="13"/>
      <c r="C1862" s="22"/>
    </row>
    <row r="1863" spans="1:3" x14ac:dyDescent="0.25">
      <c r="A1863" s="13"/>
      <c r="C1863" s="22"/>
    </row>
    <row r="1864" spans="1:3" x14ac:dyDescent="0.25">
      <c r="A1864" s="13"/>
      <c r="C1864" s="22"/>
    </row>
    <row r="1865" spans="1:3" x14ac:dyDescent="0.25">
      <c r="A1865" s="13"/>
      <c r="C1865" s="22"/>
    </row>
    <row r="1866" spans="1:3" x14ac:dyDescent="0.25">
      <c r="A1866" s="13"/>
      <c r="C1866" s="22"/>
    </row>
    <row r="1867" spans="1:3" x14ac:dyDescent="0.25">
      <c r="A1867" s="13"/>
      <c r="C1867" s="22"/>
    </row>
    <row r="1868" spans="1:3" x14ac:dyDescent="0.25">
      <c r="A1868" s="13"/>
      <c r="C1868" s="22"/>
    </row>
    <row r="1869" spans="1:3" x14ac:dyDescent="0.25">
      <c r="A1869" s="13"/>
      <c r="C1869" s="22"/>
    </row>
    <row r="1870" spans="1:3" x14ac:dyDescent="0.25">
      <c r="A1870" s="13"/>
      <c r="C1870" s="22"/>
    </row>
    <row r="1871" spans="1:3" x14ac:dyDescent="0.25">
      <c r="A1871" s="13"/>
      <c r="C1871" s="22"/>
    </row>
    <row r="1872" spans="1:3" x14ac:dyDescent="0.25">
      <c r="A1872" s="13"/>
      <c r="C1872" s="22"/>
    </row>
    <row r="1873" spans="1:3" x14ac:dyDescent="0.25">
      <c r="A1873" s="13"/>
      <c r="C1873" s="22"/>
    </row>
    <row r="1874" spans="1:3" x14ac:dyDescent="0.25">
      <c r="A1874" s="13"/>
      <c r="C1874" s="22"/>
    </row>
    <row r="1875" spans="1:3" x14ac:dyDescent="0.25">
      <c r="A1875" s="13"/>
      <c r="C1875" s="22"/>
    </row>
    <row r="1876" spans="1:3" x14ac:dyDescent="0.25">
      <c r="A1876" s="13"/>
      <c r="C1876" s="22"/>
    </row>
    <row r="1877" spans="1:3" x14ac:dyDescent="0.25">
      <c r="A1877" s="13"/>
      <c r="C1877" s="22"/>
    </row>
    <row r="1878" spans="1:3" x14ac:dyDescent="0.25">
      <c r="A1878" s="13"/>
      <c r="C1878" s="22"/>
    </row>
    <row r="1879" spans="1:3" x14ac:dyDescent="0.25">
      <c r="A1879" s="13"/>
      <c r="C1879" s="22"/>
    </row>
    <row r="1880" spans="1:3" x14ac:dyDescent="0.25">
      <c r="A1880" s="13"/>
      <c r="C1880" s="22"/>
    </row>
    <row r="1881" spans="1:3" x14ac:dyDescent="0.25">
      <c r="A1881" s="13"/>
      <c r="C1881" s="22"/>
    </row>
    <row r="1882" spans="1:3" x14ac:dyDescent="0.25">
      <c r="A1882" s="13"/>
      <c r="C1882" s="22"/>
    </row>
    <row r="1883" spans="1:3" x14ac:dyDescent="0.25">
      <c r="A1883" s="13"/>
      <c r="C1883" s="22"/>
    </row>
    <row r="1884" spans="1:3" x14ac:dyDescent="0.25">
      <c r="A1884" s="13"/>
      <c r="C1884" s="22"/>
    </row>
    <row r="1885" spans="1:3" x14ac:dyDescent="0.25">
      <c r="A1885" s="13"/>
      <c r="C1885" s="22"/>
    </row>
    <row r="1886" spans="1:3" x14ac:dyDescent="0.25">
      <c r="A1886" s="13"/>
      <c r="C1886" s="22"/>
    </row>
    <row r="1887" spans="1:3" x14ac:dyDescent="0.25">
      <c r="A1887" s="13"/>
      <c r="C1887" s="22"/>
    </row>
    <row r="1888" spans="1:3" x14ac:dyDescent="0.25">
      <c r="A1888" s="13"/>
      <c r="C1888" s="22"/>
    </row>
    <row r="1889" spans="1:3" x14ac:dyDescent="0.25">
      <c r="A1889" s="13"/>
      <c r="C1889" s="22"/>
    </row>
    <row r="1890" spans="1:3" x14ac:dyDescent="0.25">
      <c r="A1890" s="13"/>
      <c r="C1890" s="22"/>
    </row>
    <row r="1891" spans="1:3" x14ac:dyDescent="0.25">
      <c r="A1891" s="13"/>
      <c r="C1891" s="22"/>
    </row>
    <row r="1892" spans="1:3" x14ac:dyDescent="0.25">
      <c r="A1892" s="13"/>
      <c r="C1892" s="22"/>
    </row>
    <row r="1893" spans="1:3" x14ac:dyDescent="0.25">
      <c r="A1893" s="13"/>
      <c r="C1893" s="22"/>
    </row>
    <row r="1894" spans="1:3" x14ac:dyDescent="0.25">
      <c r="A1894" s="13"/>
      <c r="C1894" s="22"/>
    </row>
    <row r="1895" spans="1:3" x14ac:dyDescent="0.25">
      <c r="A1895" s="13"/>
      <c r="C1895" s="22"/>
    </row>
    <row r="1896" spans="1:3" x14ac:dyDescent="0.25">
      <c r="A1896" s="13"/>
      <c r="C1896" s="22"/>
    </row>
    <row r="1897" spans="1:3" x14ac:dyDescent="0.25">
      <c r="A1897" s="13"/>
      <c r="C1897" s="22"/>
    </row>
    <row r="1898" spans="1:3" x14ac:dyDescent="0.25">
      <c r="A1898" s="13"/>
      <c r="C1898" s="22"/>
    </row>
    <row r="1899" spans="1:3" x14ac:dyDescent="0.25">
      <c r="A1899" s="13"/>
      <c r="C1899" s="22"/>
    </row>
    <row r="1900" spans="1:3" x14ac:dyDescent="0.25">
      <c r="A1900" s="13"/>
      <c r="C1900" s="22"/>
    </row>
    <row r="1901" spans="1:3" x14ac:dyDescent="0.25">
      <c r="A1901" s="13"/>
      <c r="C1901" s="22"/>
    </row>
    <row r="1902" spans="1:3" x14ac:dyDescent="0.25">
      <c r="A1902" s="13"/>
      <c r="C1902" s="22"/>
    </row>
    <row r="1903" spans="1:3" x14ac:dyDescent="0.25">
      <c r="A1903" s="13"/>
      <c r="C1903" s="22"/>
    </row>
    <row r="1904" spans="1:3" x14ac:dyDescent="0.25">
      <c r="A1904" s="13"/>
      <c r="C1904" s="22"/>
    </row>
    <row r="1905" spans="1:3" x14ac:dyDescent="0.25">
      <c r="A1905" s="13"/>
      <c r="C1905" s="22"/>
    </row>
    <row r="1906" spans="1:3" x14ac:dyDescent="0.25">
      <c r="A1906" s="13"/>
      <c r="C1906" s="22"/>
    </row>
    <row r="1907" spans="1:3" x14ac:dyDescent="0.25">
      <c r="A1907" s="13"/>
      <c r="C1907" s="22"/>
    </row>
    <row r="1908" spans="1:3" x14ac:dyDescent="0.25">
      <c r="A1908" s="13"/>
      <c r="C1908" s="22"/>
    </row>
    <row r="1909" spans="1:3" x14ac:dyDescent="0.25">
      <c r="A1909" s="13"/>
      <c r="C1909" s="22"/>
    </row>
    <row r="1910" spans="1:3" x14ac:dyDescent="0.25">
      <c r="A1910" s="13"/>
      <c r="C1910" s="22"/>
    </row>
    <row r="1911" spans="1:3" x14ac:dyDescent="0.25">
      <c r="A1911" s="13"/>
      <c r="C1911" s="22"/>
    </row>
    <row r="1912" spans="1:3" x14ac:dyDescent="0.25">
      <c r="A1912" s="13"/>
      <c r="C1912" s="22"/>
    </row>
    <row r="1913" spans="1:3" x14ac:dyDescent="0.25">
      <c r="A1913" s="13"/>
      <c r="C1913" s="22"/>
    </row>
    <row r="1914" spans="1:3" x14ac:dyDescent="0.25">
      <c r="A1914" s="13"/>
      <c r="C1914" s="22"/>
    </row>
    <row r="1915" spans="1:3" x14ac:dyDescent="0.25">
      <c r="A1915" s="13"/>
      <c r="C1915" s="22"/>
    </row>
    <row r="1916" spans="1:3" x14ac:dyDescent="0.25">
      <c r="A1916" s="13"/>
      <c r="C1916" s="22"/>
    </row>
    <row r="1917" spans="1:3" x14ac:dyDescent="0.25">
      <c r="A1917" s="13"/>
      <c r="C1917" s="22"/>
    </row>
    <row r="1918" spans="1:3" x14ac:dyDescent="0.25">
      <c r="A1918" s="13"/>
      <c r="C1918" s="22"/>
    </row>
    <row r="1919" spans="1:3" x14ac:dyDescent="0.25">
      <c r="A1919" s="13"/>
      <c r="C1919" s="22"/>
    </row>
    <row r="1920" spans="1:3" x14ac:dyDescent="0.25">
      <c r="A1920" s="13"/>
      <c r="C1920" s="22"/>
    </row>
    <row r="1921" spans="1:3" x14ac:dyDescent="0.25">
      <c r="A1921" s="13"/>
      <c r="C1921" s="22"/>
    </row>
    <row r="1922" spans="1:3" x14ac:dyDescent="0.25">
      <c r="A1922" s="13"/>
      <c r="C1922" s="22"/>
    </row>
    <row r="1923" spans="1:3" x14ac:dyDescent="0.25">
      <c r="A1923" s="13"/>
      <c r="C1923" s="22"/>
    </row>
    <row r="1924" spans="1:3" x14ac:dyDescent="0.25">
      <c r="A1924" s="13"/>
      <c r="C1924" s="22"/>
    </row>
    <row r="1925" spans="1:3" x14ac:dyDescent="0.25">
      <c r="A1925" s="13"/>
      <c r="C1925" s="22"/>
    </row>
    <row r="1926" spans="1:3" x14ac:dyDescent="0.25">
      <c r="A1926" s="13"/>
      <c r="C1926" s="22"/>
    </row>
    <row r="1927" spans="1:3" x14ac:dyDescent="0.25">
      <c r="A1927" s="13"/>
      <c r="C1927" s="22"/>
    </row>
    <row r="1928" spans="1:3" x14ac:dyDescent="0.25">
      <c r="A1928" s="13"/>
      <c r="C1928" s="22"/>
    </row>
    <row r="1929" spans="1:3" x14ac:dyDescent="0.25">
      <c r="A1929" s="13"/>
      <c r="C1929" s="22"/>
    </row>
    <row r="1930" spans="1:3" x14ac:dyDescent="0.25">
      <c r="A1930" s="13"/>
      <c r="C1930" s="22"/>
    </row>
    <row r="1931" spans="1:3" x14ac:dyDescent="0.25">
      <c r="A1931" s="13"/>
      <c r="C1931" s="22"/>
    </row>
    <row r="1932" spans="1:3" x14ac:dyDescent="0.25">
      <c r="A1932" s="13"/>
      <c r="C1932" s="22"/>
    </row>
    <row r="1933" spans="1:3" x14ac:dyDescent="0.25">
      <c r="A1933" s="13"/>
      <c r="C1933" s="22"/>
    </row>
    <row r="1934" spans="1:3" x14ac:dyDescent="0.25">
      <c r="A1934" s="13"/>
      <c r="C1934" s="22"/>
    </row>
    <row r="1935" spans="1:3" x14ac:dyDescent="0.25">
      <c r="A1935" s="13"/>
      <c r="C1935" s="22"/>
    </row>
    <row r="1936" spans="1:3" x14ac:dyDescent="0.25">
      <c r="A1936" s="13"/>
      <c r="C1936" s="22"/>
    </row>
    <row r="1937" spans="1:3" x14ac:dyDescent="0.25">
      <c r="A1937" s="13"/>
      <c r="C1937" s="22"/>
    </row>
    <row r="1938" spans="1:3" x14ac:dyDescent="0.25">
      <c r="A1938" s="13"/>
      <c r="C1938" s="22"/>
    </row>
    <row r="1939" spans="1:3" x14ac:dyDescent="0.25">
      <c r="A1939" s="13"/>
      <c r="C1939" s="22"/>
    </row>
    <row r="1940" spans="1:3" x14ac:dyDescent="0.25">
      <c r="A1940" s="13"/>
      <c r="C1940" s="22"/>
    </row>
    <row r="1941" spans="1:3" x14ac:dyDescent="0.25">
      <c r="A1941" s="13"/>
      <c r="C1941" s="22"/>
    </row>
    <row r="1942" spans="1:3" x14ac:dyDescent="0.25">
      <c r="A1942" s="13"/>
      <c r="C1942" s="22"/>
    </row>
    <row r="1943" spans="1:3" x14ac:dyDescent="0.25">
      <c r="A1943" s="13"/>
      <c r="C1943" s="22"/>
    </row>
    <row r="1944" spans="1:3" x14ac:dyDescent="0.25">
      <c r="A1944" s="13"/>
      <c r="C1944" s="22"/>
    </row>
    <row r="1945" spans="1:3" x14ac:dyDescent="0.25">
      <c r="A1945" s="13"/>
      <c r="C1945" s="22"/>
    </row>
    <row r="1946" spans="1:3" x14ac:dyDescent="0.25">
      <c r="A1946" s="13"/>
      <c r="C1946" s="22"/>
    </row>
    <row r="1947" spans="1:3" x14ac:dyDescent="0.25">
      <c r="A1947" s="13"/>
      <c r="C1947" s="22"/>
    </row>
    <row r="1948" spans="1:3" x14ac:dyDescent="0.25">
      <c r="A1948" s="13"/>
      <c r="C1948" s="22"/>
    </row>
    <row r="1949" spans="1:3" x14ac:dyDescent="0.25">
      <c r="A1949" s="13"/>
      <c r="C1949" s="22"/>
    </row>
    <row r="1950" spans="1:3" x14ac:dyDescent="0.25">
      <c r="A1950" s="13"/>
      <c r="C1950" s="22"/>
    </row>
    <row r="1951" spans="1:3" x14ac:dyDescent="0.25">
      <c r="A1951" s="13"/>
      <c r="C1951" s="22"/>
    </row>
    <row r="1952" spans="1:3" x14ac:dyDescent="0.25">
      <c r="A1952" s="13"/>
      <c r="C1952" s="22"/>
    </row>
    <row r="1953" spans="1:3" x14ac:dyDescent="0.25">
      <c r="A1953" s="13"/>
      <c r="C1953" s="22"/>
    </row>
    <row r="1954" spans="1:3" x14ac:dyDescent="0.25">
      <c r="A1954" s="13"/>
      <c r="C1954" s="22"/>
    </row>
    <row r="1955" spans="1:3" x14ac:dyDescent="0.25">
      <c r="A1955" s="13"/>
      <c r="C1955" s="22"/>
    </row>
    <row r="1956" spans="1:3" x14ac:dyDescent="0.25">
      <c r="A1956" s="13"/>
      <c r="C1956" s="22"/>
    </row>
    <row r="1957" spans="1:3" x14ac:dyDescent="0.25">
      <c r="A1957" s="13"/>
      <c r="C1957" s="22"/>
    </row>
    <row r="1958" spans="1:3" x14ac:dyDescent="0.25">
      <c r="A1958" s="13"/>
      <c r="C1958" s="22"/>
    </row>
    <row r="1959" spans="1:3" x14ac:dyDescent="0.25">
      <c r="A1959" s="13"/>
      <c r="C1959" s="22"/>
    </row>
    <row r="1960" spans="1:3" x14ac:dyDescent="0.25">
      <c r="A1960" s="13"/>
      <c r="C1960" s="22"/>
    </row>
    <row r="1961" spans="1:3" x14ac:dyDescent="0.25">
      <c r="A1961" s="13"/>
      <c r="C1961" s="22"/>
    </row>
    <row r="1962" spans="1:3" x14ac:dyDescent="0.25">
      <c r="A1962" s="13"/>
      <c r="C1962" s="22"/>
    </row>
    <row r="1963" spans="1:3" x14ac:dyDescent="0.25">
      <c r="A1963" s="13"/>
      <c r="C1963" s="22"/>
    </row>
    <row r="1964" spans="1:3" x14ac:dyDescent="0.25">
      <c r="A1964" s="13"/>
      <c r="C1964" s="22"/>
    </row>
    <row r="1965" spans="1:3" x14ac:dyDescent="0.25">
      <c r="A1965" s="13"/>
      <c r="C1965" s="22"/>
    </row>
    <row r="1966" spans="1:3" x14ac:dyDescent="0.25">
      <c r="A1966" s="13"/>
      <c r="C1966" s="22"/>
    </row>
    <row r="1967" spans="1:3" x14ac:dyDescent="0.25">
      <c r="A1967" s="13"/>
      <c r="C1967" s="22"/>
    </row>
    <row r="1968" spans="1:3" x14ac:dyDescent="0.25">
      <c r="A1968" s="13"/>
      <c r="C1968" s="22"/>
    </row>
    <row r="1969" spans="1:3" x14ac:dyDescent="0.25">
      <c r="A1969" s="13"/>
      <c r="C1969" s="22"/>
    </row>
    <row r="1970" spans="1:3" x14ac:dyDescent="0.25">
      <c r="A1970" s="13"/>
      <c r="C1970" s="22"/>
    </row>
    <row r="1971" spans="1:3" x14ac:dyDescent="0.25">
      <c r="A1971" s="13"/>
      <c r="C1971" s="22"/>
    </row>
    <row r="1972" spans="1:3" x14ac:dyDescent="0.25">
      <c r="A1972" s="13"/>
      <c r="C1972" s="22"/>
    </row>
    <row r="1973" spans="1:3" x14ac:dyDescent="0.25">
      <c r="A1973" s="13"/>
      <c r="C1973" s="22"/>
    </row>
    <row r="1974" spans="1:3" x14ac:dyDescent="0.25">
      <c r="A1974" s="13"/>
      <c r="C1974" s="22"/>
    </row>
    <row r="1975" spans="1:3" x14ac:dyDescent="0.25">
      <c r="A1975" s="13"/>
      <c r="C1975" s="22"/>
    </row>
    <row r="1976" spans="1:3" x14ac:dyDescent="0.25">
      <c r="A1976" s="13"/>
      <c r="C1976" s="22"/>
    </row>
    <row r="1977" spans="1:3" x14ac:dyDescent="0.25">
      <c r="A1977" s="13"/>
      <c r="C1977" s="22"/>
    </row>
    <row r="1978" spans="1:3" x14ac:dyDescent="0.25">
      <c r="A1978" s="13"/>
      <c r="C1978" s="22"/>
    </row>
    <row r="1979" spans="1:3" x14ac:dyDescent="0.25">
      <c r="A1979" s="13"/>
      <c r="C1979" s="22"/>
    </row>
    <row r="1980" spans="1:3" x14ac:dyDescent="0.25">
      <c r="A1980" s="13"/>
      <c r="C1980" s="22"/>
    </row>
    <row r="1981" spans="1:3" x14ac:dyDescent="0.25">
      <c r="A1981" s="13"/>
      <c r="C1981" s="22"/>
    </row>
    <row r="1982" spans="1:3" x14ac:dyDescent="0.25">
      <c r="A1982" s="13"/>
      <c r="C1982" s="22"/>
    </row>
    <row r="1983" spans="1:3" x14ac:dyDescent="0.25">
      <c r="A1983" s="13"/>
      <c r="C1983" s="22"/>
    </row>
    <row r="1984" spans="1:3" x14ac:dyDescent="0.25">
      <c r="A1984" s="13"/>
      <c r="C1984" s="22"/>
    </row>
    <row r="1985" spans="1:3" x14ac:dyDescent="0.25">
      <c r="A1985" s="13"/>
      <c r="C1985" s="22"/>
    </row>
    <row r="1986" spans="1:3" x14ac:dyDescent="0.25">
      <c r="A1986" s="13"/>
      <c r="C1986" s="22"/>
    </row>
    <row r="1987" spans="1:3" x14ac:dyDescent="0.25">
      <c r="A1987" s="13"/>
      <c r="C1987" s="22"/>
    </row>
    <row r="1988" spans="1:3" x14ac:dyDescent="0.25">
      <c r="A1988" s="13"/>
      <c r="C1988" s="22"/>
    </row>
    <row r="1989" spans="1:3" x14ac:dyDescent="0.25">
      <c r="A1989" s="13"/>
      <c r="C1989" s="22"/>
    </row>
    <row r="1990" spans="1:3" x14ac:dyDescent="0.25">
      <c r="A1990" s="13"/>
      <c r="C1990" s="22"/>
    </row>
    <row r="1991" spans="1:3" x14ac:dyDescent="0.25">
      <c r="A1991" s="13"/>
      <c r="C1991" s="22"/>
    </row>
    <row r="1992" spans="1:3" x14ac:dyDescent="0.25">
      <c r="A1992" s="13"/>
      <c r="C1992" s="22"/>
    </row>
    <row r="1993" spans="1:3" x14ac:dyDescent="0.25">
      <c r="A1993" s="13"/>
      <c r="C1993" s="22"/>
    </row>
    <row r="1994" spans="1:3" x14ac:dyDescent="0.25">
      <c r="A1994" s="13"/>
      <c r="C1994" s="22"/>
    </row>
    <row r="1995" spans="1:3" x14ac:dyDescent="0.25">
      <c r="A1995" s="13"/>
      <c r="C1995" s="22"/>
    </row>
    <row r="1996" spans="1:3" x14ac:dyDescent="0.25">
      <c r="A1996" s="13"/>
      <c r="C1996" s="22"/>
    </row>
    <row r="1997" spans="1:3" x14ac:dyDescent="0.25">
      <c r="A1997" s="13"/>
      <c r="C1997" s="22"/>
    </row>
    <row r="1998" spans="1:3" x14ac:dyDescent="0.25">
      <c r="A1998" s="13"/>
      <c r="C1998" s="22"/>
    </row>
    <row r="1999" spans="1:3" x14ac:dyDescent="0.25">
      <c r="A1999" s="13"/>
      <c r="C1999" s="22"/>
    </row>
    <row r="2000" spans="1:3" x14ac:dyDescent="0.25">
      <c r="A2000" s="13"/>
      <c r="C2000" s="22"/>
    </row>
    <row r="2001" spans="1:3" x14ac:dyDescent="0.25">
      <c r="A2001" s="13"/>
      <c r="C2001" s="22"/>
    </row>
    <row r="2002" spans="1:3" x14ac:dyDescent="0.25">
      <c r="A2002" s="13"/>
      <c r="C2002" s="22"/>
    </row>
    <row r="2003" spans="1:3" x14ac:dyDescent="0.25">
      <c r="A2003" s="13"/>
      <c r="C2003" s="22"/>
    </row>
    <row r="2004" spans="1:3" x14ac:dyDescent="0.25">
      <c r="A2004" s="13"/>
      <c r="C2004" s="22"/>
    </row>
    <row r="2005" spans="1:3" x14ac:dyDescent="0.25">
      <c r="A2005" s="13"/>
      <c r="C2005" s="22"/>
    </row>
    <row r="2006" spans="1:3" x14ac:dyDescent="0.25">
      <c r="A2006" s="13"/>
      <c r="C2006" s="22"/>
    </row>
    <row r="2007" spans="1:3" x14ac:dyDescent="0.25">
      <c r="A2007" s="13"/>
      <c r="C2007" s="22"/>
    </row>
    <row r="2008" spans="1:3" x14ac:dyDescent="0.25">
      <c r="A2008" s="13"/>
      <c r="C2008" s="22"/>
    </row>
    <row r="2009" spans="1:3" x14ac:dyDescent="0.25">
      <c r="A2009" s="13"/>
      <c r="C2009" s="22"/>
    </row>
    <row r="2010" spans="1:3" x14ac:dyDescent="0.25">
      <c r="A2010" s="13"/>
      <c r="C2010" s="22"/>
    </row>
    <row r="2011" spans="1:3" x14ac:dyDescent="0.25">
      <c r="A2011" s="13"/>
      <c r="C2011" s="22"/>
    </row>
    <row r="2012" spans="1:3" x14ac:dyDescent="0.25">
      <c r="A2012" s="13"/>
      <c r="C2012" s="22"/>
    </row>
    <row r="2013" spans="1:3" x14ac:dyDescent="0.25">
      <c r="A2013" s="13"/>
      <c r="C2013" s="22"/>
    </row>
    <row r="2014" spans="1:3" x14ac:dyDescent="0.25">
      <c r="A2014" s="13"/>
      <c r="C2014" s="22"/>
    </row>
    <row r="2015" spans="1:3" x14ac:dyDescent="0.25">
      <c r="A2015" s="13"/>
      <c r="C2015" s="22"/>
    </row>
    <row r="2016" spans="1:3" x14ac:dyDescent="0.25">
      <c r="A2016" s="13"/>
      <c r="C2016" s="22"/>
    </row>
    <row r="2017" spans="1:3" x14ac:dyDescent="0.25">
      <c r="A2017" s="13"/>
      <c r="C2017" s="22"/>
    </row>
    <row r="2018" spans="1:3" x14ac:dyDescent="0.25">
      <c r="A2018" s="13"/>
      <c r="C2018" s="22"/>
    </row>
    <row r="2019" spans="1:3" x14ac:dyDescent="0.25">
      <c r="A2019" s="13"/>
      <c r="C2019" s="22"/>
    </row>
    <row r="2020" spans="1:3" x14ac:dyDescent="0.25">
      <c r="A2020" s="13"/>
      <c r="C2020" s="22"/>
    </row>
    <row r="2021" spans="1:3" x14ac:dyDescent="0.25">
      <c r="A2021" s="13"/>
      <c r="C2021" s="22"/>
    </row>
    <row r="2022" spans="1:3" x14ac:dyDescent="0.25">
      <c r="A2022" s="13"/>
      <c r="C2022" s="22"/>
    </row>
    <row r="2023" spans="1:3" x14ac:dyDescent="0.25">
      <c r="A2023" s="13"/>
      <c r="C2023" s="22"/>
    </row>
    <row r="2024" spans="1:3" x14ac:dyDescent="0.25">
      <c r="A2024" s="13"/>
      <c r="C2024" s="22"/>
    </row>
    <row r="2025" spans="1:3" x14ac:dyDescent="0.25">
      <c r="A2025" s="13"/>
      <c r="C2025" s="22"/>
    </row>
    <row r="2026" spans="1:3" x14ac:dyDescent="0.25">
      <c r="A2026" s="13"/>
      <c r="C2026" s="22"/>
    </row>
    <row r="2027" spans="1:3" x14ac:dyDescent="0.25">
      <c r="A2027" s="13"/>
      <c r="C2027" s="22"/>
    </row>
    <row r="2028" spans="1:3" x14ac:dyDescent="0.25">
      <c r="A2028" s="13"/>
      <c r="C2028" s="22"/>
    </row>
    <row r="2029" spans="1:3" x14ac:dyDescent="0.25">
      <c r="A2029" s="13"/>
      <c r="C2029" s="22"/>
    </row>
    <row r="2030" spans="1:3" x14ac:dyDescent="0.25">
      <c r="A2030" s="13"/>
      <c r="C2030" s="22"/>
    </row>
    <row r="2031" spans="1:3" x14ac:dyDescent="0.25">
      <c r="A2031" s="13"/>
      <c r="C2031" s="22"/>
    </row>
    <row r="2032" spans="1:3" x14ac:dyDescent="0.25">
      <c r="A2032" s="13"/>
      <c r="C2032" s="22"/>
    </row>
    <row r="2033" spans="1:3" x14ac:dyDescent="0.25">
      <c r="A2033" s="13"/>
      <c r="C2033" s="22"/>
    </row>
    <row r="2034" spans="1:3" x14ac:dyDescent="0.25">
      <c r="A2034" s="13"/>
      <c r="C2034" s="22"/>
    </row>
    <row r="2035" spans="1:3" x14ac:dyDescent="0.25">
      <c r="A2035" s="13"/>
      <c r="C2035" s="22"/>
    </row>
    <row r="2036" spans="1:3" x14ac:dyDescent="0.25">
      <c r="A2036" s="13"/>
      <c r="C2036" s="22"/>
    </row>
    <row r="2037" spans="1:3" x14ac:dyDescent="0.25">
      <c r="A2037" s="13"/>
      <c r="C2037" s="22"/>
    </row>
    <row r="2038" spans="1:3" x14ac:dyDescent="0.25">
      <c r="A2038" s="13"/>
      <c r="C2038" s="22"/>
    </row>
    <row r="2039" spans="1:3" x14ac:dyDescent="0.25">
      <c r="A2039" s="13"/>
      <c r="C2039" s="22"/>
    </row>
    <row r="2040" spans="1:3" x14ac:dyDescent="0.25">
      <c r="A2040" s="13"/>
      <c r="C2040" s="22"/>
    </row>
    <row r="2041" spans="1:3" x14ac:dyDescent="0.25">
      <c r="A2041" s="13"/>
      <c r="C2041" s="22"/>
    </row>
    <row r="2042" spans="1:3" x14ac:dyDescent="0.25">
      <c r="A2042" s="13"/>
      <c r="C2042" s="22"/>
    </row>
    <row r="2043" spans="1:3" x14ac:dyDescent="0.25">
      <c r="A2043" s="13"/>
      <c r="C2043" s="22"/>
    </row>
    <row r="2044" spans="1:3" x14ac:dyDescent="0.25">
      <c r="A2044" s="13"/>
      <c r="C2044" s="22"/>
    </row>
    <row r="2045" spans="1:3" x14ac:dyDescent="0.25">
      <c r="A2045" s="13"/>
      <c r="C2045" s="22"/>
    </row>
    <row r="2046" spans="1:3" x14ac:dyDescent="0.25">
      <c r="A2046" s="13"/>
      <c r="C2046" s="22"/>
    </row>
    <row r="2047" spans="1:3" x14ac:dyDescent="0.25">
      <c r="A2047" s="13"/>
      <c r="C2047" s="22"/>
    </row>
    <row r="2048" spans="1:3" x14ac:dyDescent="0.25">
      <c r="A2048" s="13"/>
      <c r="C2048" s="22"/>
    </row>
    <row r="2049" spans="1:3" x14ac:dyDescent="0.25">
      <c r="A2049" s="13"/>
      <c r="C2049" s="22"/>
    </row>
    <row r="2050" spans="1:3" x14ac:dyDescent="0.25">
      <c r="A2050" s="13"/>
      <c r="C2050" s="22"/>
    </row>
    <row r="2051" spans="1:3" x14ac:dyDescent="0.25">
      <c r="A2051" s="13"/>
      <c r="C2051" s="22"/>
    </row>
    <row r="2052" spans="1:3" x14ac:dyDescent="0.25">
      <c r="A2052" s="13"/>
      <c r="C2052" s="22"/>
    </row>
    <row r="2053" spans="1:3" x14ac:dyDescent="0.25">
      <c r="A2053" s="13"/>
      <c r="C2053" s="22"/>
    </row>
    <row r="2054" spans="1:3" x14ac:dyDescent="0.25">
      <c r="A2054" s="13"/>
      <c r="C2054" s="22"/>
    </row>
    <row r="2055" spans="1:3" x14ac:dyDescent="0.25">
      <c r="A2055" s="13"/>
      <c r="C2055" s="22"/>
    </row>
    <row r="2056" spans="1:3" x14ac:dyDescent="0.25">
      <c r="A2056" s="13"/>
      <c r="C2056" s="22"/>
    </row>
    <row r="2057" spans="1:3" x14ac:dyDescent="0.25">
      <c r="A2057" s="13"/>
      <c r="C2057" s="22"/>
    </row>
    <row r="2058" spans="1:3" x14ac:dyDescent="0.25">
      <c r="A2058" s="13"/>
      <c r="C2058" s="22"/>
    </row>
    <row r="2059" spans="1:3" x14ac:dyDescent="0.25">
      <c r="A2059" s="13"/>
      <c r="C2059" s="22"/>
    </row>
    <row r="2060" spans="1:3" x14ac:dyDescent="0.25">
      <c r="A2060" s="13"/>
      <c r="C2060" s="22"/>
    </row>
    <row r="2061" spans="1:3" x14ac:dyDescent="0.25">
      <c r="A2061" s="13"/>
      <c r="C2061" s="22"/>
    </row>
    <row r="2062" spans="1:3" x14ac:dyDescent="0.25">
      <c r="A2062" s="13"/>
      <c r="C2062" s="22"/>
    </row>
    <row r="2063" spans="1:3" x14ac:dyDescent="0.25">
      <c r="A2063" s="13"/>
      <c r="C2063" s="22"/>
    </row>
    <row r="2064" spans="1:3" x14ac:dyDescent="0.25">
      <c r="A2064" s="13"/>
      <c r="C2064" s="22"/>
    </row>
    <row r="2065" spans="1:3" x14ac:dyDescent="0.25">
      <c r="A2065" s="13"/>
      <c r="C2065" s="22"/>
    </row>
    <row r="2066" spans="1:3" x14ac:dyDescent="0.25">
      <c r="A2066" s="13"/>
      <c r="C2066" s="22"/>
    </row>
    <row r="2067" spans="1:3" x14ac:dyDescent="0.25">
      <c r="A2067" s="13"/>
      <c r="C2067" s="22"/>
    </row>
    <row r="2068" spans="1:3" x14ac:dyDescent="0.25">
      <c r="A2068" s="13"/>
      <c r="C2068" s="22"/>
    </row>
    <row r="2069" spans="1:3" x14ac:dyDescent="0.25">
      <c r="A2069" s="13"/>
      <c r="C2069" s="22"/>
    </row>
    <row r="2070" spans="1:3" x14ac:dyDescent="0.25">
      <c r="A2070" s="13"/>
      <c r="C2070" s="22"/>
    </row>
    <row r="2071" spans="1:3" x14ac:dyDescent="0.25">
      <c r="A2071" s="13"/>
      <c r="C2071" s="22"/>
    </row>
    <row r="2072" spans="1:3" x14ac:dyDescent="0.25">
      <c r="A2072" s="13"/>
      <c r="C2072" s="22"/>
    </row>
    <row r="2073" spans="1:3" x14ac:dyDescent="0.25">
      <c r="A2073" s="13"/>
      <c r="C2073" s="22"/>
    </row>
    <row r="2074" spans="1:3" x14ac:dyDescent="0.25">
      <c r="A2074" s="13"/>
      <c r="C2074" s="22"/>
    </row>
    <row r="2075" spans="1:3" x14ac:dyDescent="0.25">
      <c r="A2075" s="13"/>
      <c r="C2075" s="22"/>
    </row>
    <row r="2076" spans="1:3" x14ac:dyDescent="0.25">
      <c r="A2076" s="13"/>
      <c r="C2076" s="22"/>
    </row>
    <row r="2077" spans="1:3" x14ac:dyDescent="0.25">
      <c r="A2077" s="13"/>
      <c r="C2077" s="22"/>
    </row>
    <row r="2078" spans="1:3" x14ac:dyDescent="0.25">
      <c r="A2078" s="13"/>
      <c r="C2078" s="22"/>
    </row>
    <row r="2079" spans="1:3" x14ac:dyDescent="0.25">
      <c r="A2079" s="13"/>
      <c r="C2079" s="22"/>
    </row>
    <row r="2080" spans="1:3" x14ac:dyDescent="0.25">
      <c r="A2080" s="13"/>
      <c r="C2080" s="22"/>
    </row>
    <row r="2081" spans="1:3" x14ac:dyDescent="0.25">
      <c r="A2081" s="13"/>
      <c r="C2081" s="22"/>
    </row>
    <row r="2082" spans="1:3" x14ac:dyDescent="0.25">
      <c r="A2082" s="13"/>
      <c r="C2082" s="22"/>
    </row>
    <row r="2083" spans="1:3" x14ac:dyDescent="0.25">
      <c r="A2083" s="13"/>
      <c r="C2083" s="22"/>
    </row>
    <row r="2084" spans="1:3" x14ac:dyDescent="0.25">
      <c r="A2084" s="13"/>
      <c r="C2084" s="22"/>
    </row>
    <row r="2085" spans="1:3" x14ac:dyDescent="0.25">
      <c r="A2085" s="13"/>
      <c r="C2085" s="22"/>
    </row>
    <row r="2086" spans="1:3" x14ac:dyDescent="0.25">
      <c r="A2086" s="13"/>
      <c r="C2086" s="22"/>
    </row>
    <row r="2087" spans="1:3" x14ac:dyDescent="0.25">
      <c r="A2087" s="13"/>
      <c r="C2087" s="22"/>
    </row>
    <row r="2088" spans="1:3" x14ac:dyDescent="0.25">
      <c r="A2088" s="13"/>
      <c r="C2088" s="22"/>
    </row>
    <row r="2089" spans="1:3" x14ac:dyDescent="0.25">
      <c r="A2089" s="13"/>
      <c r="C2089" s="22"/>
    </row>
    <row r="2090" spans="1:3" x14ac:dyDescent="0.25">
      <c r="A2090" s="13"/>
      <c r="C2090" s="22"/>
    </row>
    <row r="2091" spans="1:3" x14ac:dyDescent="0.25">
      <c r="A2091" s="13"/>
      <c r="C2091" s="22"/>
    </row>
    <row r="2092" spans="1:3" x14ac:dyDescent="0.25">
      <c r="A2092" s="13"/>
      <c r="C2092" s="22"/>
    </row>
    <row r="2093" spans="1:3" x14ac:dyDescent="0.25">
      <c r="A2093" s="13"/>
      <c r="C2093" s="22"/>
    </row>
    <row r="2094" spans="1:3" x14ac:dyDescent="0.25">
      <c r="A2094" s="13"/>
      <c r="C2094" s="22"/>
    </row>
    <row r="2095" spans="1:3" x14ac:dyDescent="0.25">
      <c r="A2095" s="13"/>
      <c r="C2095" s="22"/>
    </row>
    <row r="2096" spans="1:3" x14ac:dyDescent="0.25">
      <c r="A2096" s="13"/>
      <c r="C2096" s="22"/>
    </row>
    <row r="2097" spans="1:3" x14ac:dyDescent="0.25">
      <c r="A2097" s="13"/>
      <c r="C2097" s="22"/>
    </row>
    <row r="2098" spans="1:3" x14ac:dyDescent="0.25">
      <c r="A2098" s="13"/>
      <c r="C2098" s="22"/>
    </row>
    <row r="2099" spans="1:3" x14ac:dyDescent="0.25">
      <c r="A2099" s="13"/>
      <c r="C2099" s="22"/>
    </row>
    <row r="2100" spans="1:3" x14ac:dyDescent="0.25">
      <c r="A2100" s="13"/>
      <c r="C2100" s="22"/>
    </row>
    <row r="2101" spans="1:3" x14ac:dyDescent="0.25">
      <c r="A2101" s="13"/>
      <c r="C2101" s="22"/>
    </row>
    <row r="2102" spans="1:3" x14ac:dyDescent="0.25">
      <c r="A2102" s="13"/>
      <c r="C2102" s="22"/>
    </row>
    <row r="2103" spans="1:3" x14ac:dyDescent="0.25">
      <c r="A2103" s="13"/>
      <c r="C2103" s="22"/>
    </row>
    <row r="2104" spans="1:3" x14ac:dyDescent="0.25">
      <c r="A2104" s="13"/>
      <c r="C2104" s="22"/>
    </row>
    <row r="2105" spans="1:3" x14ac:dyDescent="0.25">
      <c r="A2105" s="13"/>
      <c r="C2105" s="22"/>
    </row>
    <row r="2106" spans="1:3" x14ac:dyDescent="0.25">
      <c r="A2106" s="13"/>
      <c r="C2106" s="22"/>
    </row>
    <row r="2107" spans="1:3" x14ac:dyDescent="0.25">
      <c r="A2107" s="13"/>
      <c r="C2107" s="22"/>
    </row>
    <row r="2108" spans="1:3" x14ac:dyDescent="0.25">
      <c r="A2108" s="13"/>
      <c r="C2108" s="22"/>
    </row>
    <row r="2109" spans="1:3" x14ac:dyDescent="0.25">
      <c r="A2109" s="13"/>
      <c r="C2109" s="22"/>
    </row>
    <row r="2110" spans="1:3" x14ac:dyDescent="0.25">
      <c r="A2110" s="13"/>
      <c r="C2110" s="22"/>
    </row>
    <row r="2111" spans="1:3" x14ac:dyDescent="0.25">
      <c r="A2111" s="13"/>
      <c r="C2111" s="22"/>
    </row>
    <row r="2112" spans="1:3" x14ac:dyDescent="0.25">
      <c r="A2112" s="13"/>
      <c r="C2112" s="22"/>
    </row>
    <row r="2113" spans="1:3" x14ac:dyDescent="0.25">
      <c r="A2113" s="13"/>
      <c r="C2113" s="22"/>
    </row>
    <row r="2114" spans="1:3" x14ac:dyDescent="0.25">
      <c r="A2114" s="13"/>
      <c r="C2114" s="22"/>
    </row>
    <row r="2115" spans="1:3" x14ac:dyDescent="0.25">
      <c r="A2115" s="13"/>
      <c r="C2115" s="22"/>
    </row>
    <row r="2116" spans="1:3" x14ac:dyDescent="0.25">
      <c r="A2116" s="13"/>
      <c r="C2116" s="22"/>
    </row>
    <row r="2117" spans="1:3" x14ac:dyDescent="0.25">
      <c r="A2117" s="13"/>
      <c r="C2117" s="22"/>
    </row>
    <row r="2118" spans="1:3" x14ac:dyDescent="0.25">
      <c r="A2118" s="13"/>
      <c r="C2118" s="22"/>
    </row>
    <row r="2119" spans="1:3" x14ac:dyDescent="0.25">
      <c r="A2119" s="13"/>
      <c r="C2119" s="22"/>
    </row>
    <row r="2120" spans="1:3" x14ac:dyDescent="0.25">
      <c r="A2120" s="13"/>
      <c r="C2120" s="22"/>
    </row>
    <row r="2121" spans="1:3" x14ac:dyDescent="0.25">
      <c r="A2121" s="13"/>
      <c r="C2121" s="22"/>
    </row>
    <row r="2122" spans="1:3" x14ac:dyDescent="0.25">
      <c r="A2122" s="13"/>
      <c r="C2122" s="22"/>
    </row>
    <row r="2123" spans="1:3" x14ac:dyDescent="0.25">
      <c r="A2123" s="13"/>
      <c r="C2123" s="22"/>
    </row>
    <row r="2124" spans="1:3" x14ac:dyDescent="0.25">
      <c r="A2124" s="13"/>
      <c r="C2124" s="22"/>
    </row>
    <row r="2125" spans="1:3" x14ac:dyDescent="0.25">
      <c r="A2125" s="13"/>
      <c r="C2125" s="22"/>
    </row>
    <row r="2126" spans="1:3" x14ac:dyDescent="0.25">
      <c r="A2126" s="13"/>
      <c r="C2126" s="22"/>
    </row>
    <row r="2127" spans="1:3" x14ac:dyDescent="0.25">
      <c r="A2127" s="13"/>
      <c r="C2127" s="22"/>
    </row>
    <row r="2128" spans="1:3" x14ac:dyDescent="0.25">
      <c r="A2128" s="13"/>
      <c r="C2128" s="22"/>
    </row>
    <row r="2129" spans="1:3" x14ac:dyDescent="0.25">
      <c r="A2129" s="13"/>
      <c r="C2129" s="22"/>
    </row>
    <row r="2130" spans="1:3" x14ac:dyDescent="0.25">
      <c r="A2130" s="13"/>
      <c r="C2130" s="22"/>
    </row>
    <row r="2131" spans="1:3" x14ac:dyDescent="0.25">
      <c r="A2131" s="13"/>
      <c r="C2131" s="22"/>
    </row>
    <row r="2132" spans="1:3" x14ac:dyDescent="0.25">
      <c r="A2132" s="13"/>
      <c r="C2132" s="22"/>
    </row>
    <row r="2133" spans="1:3" x14ac:dyDescent="0.25">
      <c r="A2133" s="13"/>
      <c r="C2133" s="22"/>
    </row>
    <row r="2134" spans="1:3" x14ac:dyDescent="0.25">
      <c r="A2134" s="13"/>
      <c r="C2134" s="22"/>
    </row>
    <row r="2135" spans="1:3" x14ac:dyDescent="0.25">
      <c r="A2135" s="13"/>
      <c r="C2135" s="22"/>
    </row>
    <row r="2136" spans="1:3" x14ac:dyDescent="0.25">
      <c r="A2136" s="13"/>
      <c r="C2136" s="22"/>
    </row>
    <row r="2137" spans="1:3" x14ac:dyDescent="0.25">
      <c r="A2137" s="13"/>
      <c r="C2137" s="22"/>
    </row>
    <row r="2138" spans="1:3" x14ac:dyDescent="0.25">
      <c r="A2138" s="13"/>
      <c r="C2138" s="22"/>
    </row>
    <row r="2139" spans="1:3" x14ac:dyDescent="0.25">
      <c r="A2139" s="13"/>
      <c r="C2139" s="22"/>
    </row>
    <row r="2140" spans="1:3" x14ac:dyDescent="0.25">
      <c r="A2140" s="13"/>
      <c r="C2140" s="22"/>
    </row>
    <row r="2141" spans="1:3" x14ac:dyDescent="0.25">
      <c r="A2141" s="13"/>
      <c r="C2141" s="22"/>
    </row>
    <row r="2142" spans="1:3" x14ac:dyDescent="0.25">
      <c r="A2142" s="13"/>
      <c r="C2142" s="22"/>
    </row>
    <row r="2143" spans="1:3" x14ac:dyDescent="0.25">
      <c r="A2143" s="13"/>
      <c r="C2143" s="22"/>
    </row>
    <row r="2144" spans="1:3" x14ac:dyDescent="0.25">
      <c r="A2144" s="13"/>
      <c r="C2144" s="22"/>
    </row>
    <row r="2145" spans="1:3" x14ac:dyDescent="0.25">
      <c r="A2145" s="13"/>
      <c r="C2145" s="22"/>
    </row>
    <row r="2146" spans="1:3" x14ac:dyDescent="0.25">
      <c r="A2146" s="13"/>
      <c r="C2146" s="22"/>
    </row>
    <row r="2147" spans="1:3" x14ac:dyDescent="0.25">
      <c r="A2147" s="13"/>
      <c r="C2147" s="22"/>
    </row>
    <row r="2148" spans="1:3" x14ac:dyDescent="0.25">
      <c r="A2148" s="13"/>
      <c r="C2148" s="22"/>
    </row>
    <row r="2149" spans="1:3" x14ac:dyDescent="0.25">
      <c r="A2149" s="13"/>
      <c r="C2149" s="22"/>
    </row>
    <row r="2150" spans="1:3" x14ac:dyDescent="0.25">
      <c r="A2150" s="13"/>
      <c r="C2150" s="22"/>
    </row>
    <row r="2151" spans="1:3" x14ac:dyDescent="0.25">
      <c r="A2151" s="13"/>
      <c r="C2151" s="22"/>
    </row>
    <row r="2152" spans="1:3" x14ac:dyDescent="0.25">
      <c r="A2152" s="13"/>
      <c r="C2152" s="22"/>
    </row>
    <row r="2153" spans="1:3" x14ac:dyDescent="0.25">
      <c r="A2153" s="13"/>
      <c r="C2153" s="22"/>
    </row>
    <row r="2154" spans="1:3" x14ac:dyDescent="0.25">
      <c r="A2154" s="13"/>
      <c r="C2154" s="22"/>
    </row>
    <row r="2155" spans="1:3" x14ac:dyDescent="0.25">
      <c r="A2155" s="13"/>
      <c r="C2155" s="22"/>
    </row>
    <row r="2156" spans="1:3" x14ac:dyDescent="0.25">
      <c r="A2156" s="13"/>
      <c r="C2156" s="22"/>
    </row>
    <row r="2157" spans="1:3" x14ac:dyDescent="0.25">
      <c r="A2157" s="13"/>
      <c r="C2157" s="22"/>
    </row>
    <row r="2158" spans="1:3" x14ac:dyDescent="0.25">
      <c r="A2158" s="13"/>
      <c r="C2158" s="22"/>
    </row>
    <row r="2159" spans="1:3" x14ac:dyDescent="0.25">
      <c r="A2159" s="13"/>
      <c r="C2159" s="22"/>
    </row>
    <row r="2160" spans="1:3" x14ac:dyDescent="0.25">
      <c r="A2160" s="13"/>
      <c r="C2160" s="22"/>
    </row>
    <row r="2161" spans="1:3" x14ac:dyDescent="0.25">
      <c r="A2161" s="13"/>
      <c r="C2161" s="22"/>
    </row>
    <row r="2162" spans="1:3" x14ac:dyDescent="0.25">
      <c r="A2162" s="13"/>
      <c r="C2162" s="22"/>
    </row>
    <row r="2163" spans="1:3" x14ac:dyDescent="0.25">
      <c r="A2163" s="13"/>
      <c r="C2163" s="22"/>
    </row>
    <row r="2164" spans="1:3" x14ac:dyDescent="0.25">
      <c r="A2164" s="13"/>
      <c r="C2164" s="22"/>
    </row>
    <row r="2165" spans="1:3" x14ac:dyDescent="0.25">
      <c r="A2165" s="13"/>
      <c r="C2165" s="22"/>
    </row>
    <row r="2166" spans="1:3" x14ac:dyDescent="0.25">
      <c r="A2166" s="13"/>
      <c r="C2166" s="22"/>
    </row>
    <row r="2167" spans="1:3" x14ac:dyDescent="0.25">
      <c r="A2167" s="13"/>
      <c r="C2167" s="22"/>
    </row>
    <row r="2168" spans="1:3" x14ac:dyDescent="0.25">
      <c r="A2168" s="13"/>
      <c r="C2168" s="22"/>
    </row>
    <row r="2169" spans="1:3" x14ac:dyDescent="0.25">
      <c r="A2169" s="13"/>
      <c r="C2169" s="22"/>
    </row>
    <row r="2170" spans="1:3" x14ac:dyDescent="0.25">
      <c r="A2170" s="13"/>
      <c r="C2170" s="22"/>
    </row>
    <row r="2171" spans="1:3" x14ac:dyDescent="0.25">
      <c r="A2171" s="13"/>
      <c r="C2171" s="22"/>
    </row>
    <row r="2172" spans="1:3" x14ac:dyDescent="0.25">
      <c r="A2172" s="13"/>
      <c r="C2172" s="22"/>
    </row>
    <row r="2173" spans="1:3" x14ac:dyDescent="0.25">
      <c r="A2173" s="13"/>
      <c r="C2173" s="22"/>
    </row>
    <row r="2174" spans="1:3" x14ac:dyDescent="0.25">
      <c r="A2174" s="13"/>
      <c r="C2174" s="22"/>
    </row>
    <row r="2175" spans="1:3" x14ac:dyDescent="0.25">
      <c r="A2175" s="13"/>
      <c r="C2175" s="22"/>
    </row>
    <row r="2176" spans="1:3" x14ac:dyDescent="0.25">
      <c r="A2176" s="13"/>
      <c r="C2176" s="22"/>
    </row>
    <row r="2177" spans="1:3" x14ac:dyDescent="0.25">
      <c r="A2177" s="13"/>
      <c r="C2177" s="22"/>
    </row>
    <row r="2178" spans="1:3" x14ac:dyDescent="0.25">
      <c r="A2178" s="13"/>
      <c r="C2178" s="22"/>
    </row>
    <row r="2179" spans="1:3" x14ac:dyDescent="0.25">
      <c r="A2179" s="13"/>
      <c r="C2179" s="22"/>
    </row>
    <row r="2180" spans="1:3" x14ac:dyDescent="0.25">
      <c r="A2180" s="13"/>
      <c r="C2180" s="22"/>
    </row>
    <row r="2181" spans="1:3" x14ac:dyDescent="0.25">
      <c r="A2181" s="13"/>
      <c r="C2181" s="22"/>
    </row>
    <row r="2182" spans="1:3" x14ac:dyDescent="0.25">
      <c r="A2182" s="13"/>
      <c r="C2182" s="22"/>
    </row>
    <row r="2183" spans="1:3" x14ac:dyDescent="0.25">
      <c r="A2183" s="13"/>
      <c r="C2183" s="22"/>
    </row>
    <row r="2184" spans="1:3" x14ac:dyDescent="0.25">
      <c r="A2184" s="13"/>
      <c r="C2184" s="22"/>
    </row>
    <row r="2185" spans="1:3" x14ac:dyDescent="0.25">
      <c r="A2185" s="13"/>
      <c r="C2185" s="22"/>
    </row>
    <row r="2186" spans="1:3" x14ac:dyDescent="0.25">
      <c r="A2186" s="13"/>
      <c r="C2186" s="22"/>
    </row>
    <row r="2187" spans="1:3" x14ac:dyDescent="0.25">
      <c r="A2187" s="13"/>
      <c r="C2187" s="22"/>
    </row>
    <row r="2188" spans="1:3" x14ac:dyDescent="0.25">
      <c r="A2188" s="13"/>
      <c r="C2188" s="22"/>
    </row>
    <row r="2189" spans="1:3" x14ac:dyDescent="0.25">
      <c r="A2189" s="13"/>
      <c r="C2189" s="22"/>
    </row>
    <row r="2190" spans="1:3" x14ac:dyDescent="0.25">
      <c r="A2190" s="13"/>
      <c r="C2190" s="22"/>
    </row>
    <row r="2191" spans="1:3" x14ac:dyDescent="0.25">
      <c r="A2191" s="13"/>
      <c r="C2191" s="22"/>
    </row>
    <row r="2192" spans="1:3" x14ac:dyDescent="0.25">
      <c r="A2192" s="13"/>
      <c r="C2192" s="22"/>
    </row>
    <row r="2193" spans="1:3" x14ac:dyDescent="0.25">
      <c r="A2193" s="13"/>
      <c r="C2193" s="22"/>
    </row>
    <row r="2194" spans="1:3" x14ac:dyDescent="0.25">
      <c r="A2194" s="13"/>
      <c r="C2194" s="22"/>
    </row>
    <row r="2195" spans="1:3" x14ac:dyDescent="0.25">
      <c r="A2195" s="13"/>
      <c r="C2195" s="22"/>
    </row>
    <row r="2196" spans="1:3" x14ac:dyDescent="0.25">
      <c r="A2196" s="13"/>
      <c r="C2196" s="22"/>
    </row>
    <row r="2197" spans="1:3" x14ac:dyDescent="0.25">
      <c r="A2197" s="13"/>
      <c r="C2197" s="22"/>
    </row>
    <row r="2198" spans="1:3" x14ac:dyDescent="0.25">
      <c r="A2198" s="13"/>
      <c r="C2198" s="22"/>
    </row>
    <row r="2199" spans="1:3" x14ac:dyDescent="0.25">
      <c r="A2199" s="13"/>
      <c r="C2199" s="22"/>
    </row>
    <row r="2200" spans="1:3" x14ac:dyDescent="0.25">
      <c r="A2200" s="13"/>
      <c r="C2200" s="22"/>
    </row>
    <row r="2201" spans="1:3" x14ac:dyDescent="0.25">
      <c r="A2201" s="13"/>
      <c r="C2201" s="22"/>
    </row>
    <row r="2202" spans="1:3" x14ac:dyDescent="0.25">
      <c r="A2202" s="13"/>
      <c r="C2202" s="22"/>
    </row>
    <row r="2203" spans="1:3" x14ac:dyDescent="0.25">
      <c r="A2203" s="13"/>
      <c r="C2203" s="22"/>
    </row>
    <row r="2204" spans="1:3" x14ac:dyDescent="0.25">
      <c r="A2204" s="13"/>
      <c r="C2204" s="22"/>
    </row>
    <row r="2205" spans="1:3" x14ac:dyDescent="0.25">
      <c r="A2205" s="13"/>
      <c r="C2205" s="22"/>
    </row>
    <row r="2206" spans="1:3" x14ac:dyDescent="0.25">
      <c r="A2206" s="13"/>
      <c r="C2206" s="22"/>
    </row>
    <row r="2207" spans="1:3" x14ac:dyDescent="0.25">
      <c r="A2207" s="13"/>
      <c r="C2207" s="22"/>
    </row>
    <row r="2208" spans="1:3" x14ac:dyDescent="0.25">
      <c r="A2208" s="13"/>
      <c r="C2208" s="22"/>
    </row>
    <row r="2209" spans="1:3" x14ac:dyDescent="0.25">
      <c r="A2209" s="13"/>
      <c r="C2209" s="22"/>
    </row>
    <row r="2210" spans="1:3" x14ac:dyDescent="0.25">
      <c r="A2210" s="13"/>
      <c r="C2210" s="22"/>
    </row>
    <row r="2211" spans="1:3" x14ac:dyDescent="0.25">
      <c r="A2211" s="13"/>
      <c r="C2211" s="22"/>
    </row>
    <row r="2212" spans="1:3" x14ac:dyDescent="0.25">
      <c r="A2212" s="13"/>
      <c r="C2212" s="22"/>
    </row>
    <row r="2213" spans="1:3" x14ac:dyDescent="0.25">
      <c r="A2213" s="13"/>
      <c r="C2213" s="22"/>
    </row>
    <row r="2214" spans="1:3" x14ac:dyDescent="0.25">
      <c r="A2214" s="13"/>
      <c r="C2214" s="22"/>
    </row>
    <row r="2215" spans="1:3" x14ac:dyDescent="0.25">
      <c r="A2215" s="13"/>
      <c r="C2215" s="22"/>
    </row>
    <row r="2216" spans="1:3" x14ac:dyDescent="0.25">
      <c r="A2216" s="13"/>
      <c r="C2216" s="22"/>
    </row>
    <row r="2217" spans="1:3" x14ac:dyDescent="0.25">
      <c r="A2217" s="13"/>
      <c r="C2217" s="22"/>
    </row>
    <row r="2218" spans="1:3" x14ac:dyDescent="0.25">
      <c r="A2218" s="13"/>
      <c r="C2218" s="22"/>
    </row>
    <row r="2219" spans="1:3" x14ac:dyDescent="0.25">
      <c r="A2219" s="13"/>
      <c r="C2219" s="22"/>
    </row>
    <row r="2220" spans="1:3" x14ac:dyDescent="0.25">
      <c r="A2220" s="13"/>
      <c r="C2220" s="22"/>
    </row>
    <row r="2221" spans="1:3" x14ac:dyDescent="0.25">
      <c r="A2221" s="13"/>
      <c r="C2221" s="22"/>
    </row>
    <row r="2222" spans="1:3" x14ac:dyDescent="0.25">
      <c r="A2222" s="13"/>
      <c r="C2222" s="22"/>
    </row>
    <row r="2223" spans="1:3" x14ac:dyDescent="0.25">
      <c r="A2223" s="13"/>
      <c r="C2223" s="22"/>
    </row>
    <row r="2224" spans="1:3" x14ac:dyDescent="0.25">
      <c r="A2224" s="13"/>
      <c r="C2224" s="22"/>
    </row>
    <row r="2225" spans="1:3" x14ac:dyDescent="0.25">
      <c r="A2225" s="13"/>
      <c r="C2225" s="22"/>
    </row>
    <row r="2226" spans="1:3" x14ac:dyDescent="0.25">
      <c r="A2226" s="13"/>
      <c r="C2226" s="22"/>
    </row>
    <row r="2227" spans="1:3" x14ac:dyDescent="0.25">
      <c r="A2227" s="13"/>
      <c r="C2227" s="22"/>
    </row>
    <row r="2228" spans="1:3" x14ac:dyDescent="0.25">
      <c r="A2228" s="13"/>
      <c r="C2228" s="22"/>
    </row>
    <row r="2229" spans="1:3" x14ac:dyDescent="0.25">
      <c r="A2229" s="13"/>
      <c r="C2229" s="22"/>
    </row>
    <row r="2230" spans="1:3" x14ac:dyDescent="0.25">
      <c r="A2230" s="13"/>
      <c r="C2230" s="22"/>
    </row>
    <row r="2231" spans="1:3" x14ac:dyDescent="0.25">
      <c r="A2231" s="13"/>
      <c r="C2231" s="22"/>
    </row>
    <row r="2232" spans="1:3" x14ac:dyDescent="0.25">
      <c r="A2232" s="13"/>
      <c r="C2232" s="22"/>
    </row>
    <row r="2233" spans="1:3" x14ac:dyDescent="0.25">
      <c r="A2233" s="13"/>
      <c r="C2233" s="22"/>
    </row>
    <row r="2234" spans="1:3" x14ac:dyDescent="0.25">
      <c r="A2234" s="13"/>
      <c r="C2234" s="22"/>
    </row>
    <row r="2235" spans="1:3" x14ac:dyDescent="0.25">
      <c r="A2235" s="13"/>
      <c r="C2235" s="22"/>
    </row>
    <row r="2236" spans="1:3" x14ac:dyDescent="0.25">
      <c r="A2236" s="13"/>
      <c r="C2236" s="22"/>
    </row>
    <row r="2237" spans="1:3" x14ac:dyDescent="0.25">
      <c r="A2237" s="13"/>
      <c r="C2237" s="22"/>
    </row>
    <row r="2238" spans="1:3" x14ac:dyDescent="0.25">
      <c r="A2238" s="13"/>
      <c r="C2238" s="22"/>
    </row>
    <row r="2239" spans="1:3" x14ac:dyDescent="0.25">
      <c r="A2239" s="13"/>
      <c r="C2239" s="22"/>
    </row>
    <row r="2240" spans="1:3" x14ac:dyDescent="0.25">
      <c r="A2240" s="13"/>
      <c r="C2240" s="22"/>
    </row>
    <row r="2241" spans="1:3" x14ac:dyDescent="0.25">
      <c r="A2241" s="13"/>
      <c r="C2241" s="22"/>
    </row>
    <row r="2242" spans="1:3" x14ac:dyDescent="0.25">
      <c r="A2242" s="13"/>
      <c r="C2242" s="22"/>
    </row>
    <row r="2243" spans="1:3" x14ac:dyDescent="0.25">
      <c r="A2243" s="13"/>
      <c r="C2243" s="22"/>
    </row>
    <row r="2244" spans="1:3" x14ac:dyDescent="0.25">
      <c r="A2244" s="13"/>
      <c r="C2244" s="22"/>
    </row>
    <row r="2245" spans="1:3" x14ac:dyDescent="0.25">
      <c r="A2245" s="13"/>
      <c r="C2245" s="22"/>
    </row>
    <row r="2246" spans="1:3" x14ac:dyDescent="0.25">
      <c r="A2246" s="13"/>
      <c r="C2246" s="22"/>
    </row>
    <row r="2247" spans="1:3" x14ac:dyDescent="0.25">
      <c r="A2247" s="13"/>
      <c r="C2247" s="22"/>
    </row>
    <row r="2248" spans="1:3" x14ac:dyDescent="0.25">
      <c r="A2248" s="13"/>
      <c r="C2248" s="22"/>
    </row>
    <row r="2249" spans="1:3" x14ac:dyDescent="0.25">
      <c r="A2249" s="13"/>
      <c r="C2249" s="22"/>
    </row>
    <row r="2250" spans="1:3" x14ac:dyDescent="0.25">
      <c r="A2250" s="13"/>
      <c r="C2250" s="22"/>
    </row>
    <row r="2251" spans="1:3" x14ac:dyDescent="0.25">
      <c r="A2251" s="13"/>
      <c r="C2251" s="22"/>
    </row>
    <row r="2252" spans="1:3" x14ac:dyDescent="0.25">
      <c r="A2252" s="13"/>
      <c r="C2252" s="22"/>
    </row>
    <row r="2253" spans="1:3" x14ac:dyDescent="0.25">
      <c r="A2253" s="13"/>
      <c r="C2253" s="22"/>
    </row>
    <row r="2254" spans="1:3" x14ac:dyDescent="0.25">
      <c r="A2254" s="13"/>
      <c r="C2254" s="22"/>
    </row>
    <row r="2255" spans="1:3" x14ac:dyDescent="0.25">
      <c r="A2255" s="13"/>
      <c r="C2255" s="22"/>
    </row>
    <row r="2256" spans="1:3" x14ac:dyDescent="0.25">
      <c r="A2256" s="13"/>
      <c r="C2256" s="22"/>
    </row>
    <row r="2257" spans="1:3" x14ac:dyDescent="0.25">
      <c r="A2257" s="13"/>
      <c r="C2257" s="22"/>
    </row>
    <row r="2258" spans="1:3" x14ac:dyDescent="0.25">
      <c r="A2258" s="13"/>
      <c r="C2258" s="22"/>
    </row>
    <row r="2259" spans="1:3" x14ac:dyDescent="0.25">
      <c r="A2259" s="13"/>
      <c r="C2259" s="22"/>
    </row>
    <row r="2260" spans="1:3" x14ac:dyDescent="0.25">
      <c r="A2260" s="13"/>
      <c r="C2260" s="22"/>
    </row>
    <row r="2261" spans="1:3" x14ac:dyDescent="0.25">
      <c r="A2261" s="13"/>
      <c r="C2261" s="22"/>
    </row>
    <row r="2262" spans="1:3" x14ac:dyDescent="0.25">
      <c r="A2262" s="13"/>
      <c r="C2262" s="22"/>
    </row>
    <row r="2263" spans="1:3" x14ac:dyDescent="0.25">
      <c r="A2263" s="13"/>
      <c r="C2263" s="22"/>
    </row>
    <row r="2264" spans="1:3" x14ac:dyDescent="0.25">
      <c r="A2264" s="13"/>
      <c r="C2264" s="22"/>
    </row>
    <row r="2265" spans="1:3" x14ac:dyDescent="0.25">
      <c r="A2265" s="13"/>
      <c r="C2265" s="22"/>
    </row>
    <row r="2266" spans="1:3" x14ac:dyDescent="0.25">
      <c r="A2266" s="13"/>
      <c r="C2266" s="22"/>
    </row>
    <row r="2267" spans="1:3" x14ac:dyDescent="0.25">
      <c r="A2267" s="13"/>
      <c r="C2267" s="22"/>
    </row>
    <row r="2268" spans="1:3" x14ac:dyDescent="0.25">
      <c r="A2268" s="13"/>
      <c r="C2268" s="22"/>
    </row>
    <row r="2269" spans="1:3" x14ac:dyDescent="0.25">
      <c r="A2269" s="13"/>
      <c r="C2269" s="22"/>
    </row>
    <row r="2270" spans="1:3" x14ac:dyDescent="0.25">
      <c r="A2270" s="13"/>
      <c r="C2270" s="22"/>
    </row>
    <row r="2271" spans="1:3" x14ac:dyDescent="0.25">
      <c r="A2271" s="13"/>
      <c r="C2271" s="22"/>
    </row>
    <row r="2272" spans="1:3" x14ac:dyDescent="0.25">
      <c r="A2272" s="13"/>
      <c r="C2272" s="22"/>
    </row>
    <row r="2273" spans="1:3" x14ac:dyDescent="0.25">
      <c r="A2273" s="13"/>
      <c r="C2273" s="22"/>
    </row>
    <row r="2274" spans="1:3" x14ac:dyDescent="0.25">
      <c r="A2274" s="13"/>
      <c r="C2274" s="22"/>
    </row>
    <row r="2275" spans="1:3" x14ac:dyDescent="0.25">
      <c r="A2275" s="13"/>
      <c r="C2275" s="22"/>
    </row>
    <row r="2276" spans="1:3" x14ac:dyDescent="0.25">
      <c r="A2276" s="13"/>
      <c r="C2276" s="22"/>
    </row>
    <row r="2277" spans="1:3" x14ac:dyDescent="0.25">
      <c r="A2277" s="13"/>
      <c r="C2277" s="22"/>
    </row>
    <row r="2278" spans="1:3" x14ac:dyDescent="0.25">
      <c r="A2278" s="13"/>
      <c r="C2278" s="22"/>
    </row>
    <row r="2279" spans="1:3" x14ac:dyDescent="0.25">
      <c r="A2279" s="13"/>
      <c r="C2279" s="22"/>
    </row>
    <row r="2280" spans="1:3" x14ac:dyDescent="0.25">
      <c r="A2280" s="13"/>
      <c r="C2280" s="22"/>
    </row>
    <row r="2281" spans="1:3" x14ac:dyDescent="0.25">
      <c r="A2281" s="13"/>
      <c r="C2281" s="22"/>
    </row>
    <row r="2282" spans="1:3" x14ac:dyDescent="0.25">
      <c r="A2282" s="13"/>
      <c r="C2282" s="22"/>
    </row>
    <row r="2283" spans="1:3" x14ac:dyDescent="0.25">
      <c r="A2283" s="13"/>
      <c r="C2283" s="22"/>
    </row>
    <row r="2284" spans="1:3" x14ac:dyDescent="0.25">
      <c r="A2284" s="13"/>
      <c r="C2284" s="22"/>
    </row>
    <row r="2285" spans="1:3" x14ac:dyDescent="0.25">
      <c r="A2285" s="13"/>
      <c r="C2285" s="22"/>
    </row>
    <row r="2286" spans="1:3" x14ac:dyDescent="0.25">
      <c r="A2286" s="13"/>
      <c r="C2286" s="22"/>
    </row>
    <row r="2287" spans="1:3" x14ac:dyDescent="0.25">
      <c r="A2287" s="13"/>
      <c r="C2287" s="22"/>
    </row>
    <row r="2288" spans="1:3" x14ac:dyDescent="0.25">
      <c r="A2288" s="13"/>
      <c r="C2288" s="22"/>
    </row>
    <row r="2289" spans="1:3" x14ac:dyDescent="0.25">
      <c r="A2289" s="13"/>
      <c r="C2289" s="22"/>
    </row>
    <row r="2290" spans="1:3" x14ac:dyDescent="0.25">
      <c r="A2290" s="13"/>
      <c r="C2290" s="22"/>
    </row>
    <row r="2291" spans="1:3" x14ac:dyDescent="0.25">
      <c r="A2291" s="13"/>
      <c r="C2291" s="22"/>
    </row>
    <row r="2292" spans="1:3" x14ac:dyDescent="0.25">
      <c r="A2292" s="13"/>
      <c r="C2292" s="22"/>
    </row>
    <row r="2293" spans="1:3" x14ac:dyDescent="0.25">
      <c r="A2293" s="13"/>
      <c r="C2293" s="22"/>
    </row>
    <row r="2294" spans="1:3" x14ac:dyDescent="0.25">
      <c r="A2294" s="13"/>
      <c r="C2294" s="22"/>
    </row>
    <row r="2295" spans="1:3" x14ac:dyDescent="0.25">
      <c r="A2295" s="13"/>
      <c r="C2295" s="22"/>
    </row>
    <row r="2296" spans="1:3" x14ac:dyDescent="0.25">
      <c r="A2296" s="13"/>
      <c r="C2296" s="22"/>
    </row>
    <row r="2297" spans="1:3" x14ac:dyDescent="0.25">
      <c r="A2297" s="13"/>
      <c r="C2297" s="22"/>
    </row>
    <row r="2298" spans="1:3" x14ac:dyDescent="0.25">
      <c r="A2298" s="13"/>
      <c r="C2298" s="22"/>
    </row>
    <row r="2299" spans="1:3" x14ac:dyDescent="0.25">
      <c r="A2299" s="13"/>
      <c r="C2299" s="22"/>
    </row>
    <row r="2300" spans="1:3" x14ac:dyDescent="0.25">
      <c r="A2300" s="13"/>
      <c r="C2300" s="22"/>
    </row>
    <row r="2301" spans="1:3" x14ac:dyDescent="0.25">
      <c r="A2301" s="13"/>
      <c r="C2301" s="22"/>
    </row>
    <row r="2302" spans="1:3" x14ac:dyDescent="0.25">
      <c r="A2302" s="13"/>
      <c r="C2302" s="22"/>
    </row>
    <row r="2303" spans="1:3" x14ac:dyDescent="0.25">
      <c r="A2303" s="13"/>
      <c r="C2303" s="22"/>
    </row>
    <row r="2304" spans="1:3" x14ac:dyDescent="0.25">
      <c r="A2304" s="13"/>
      <c r="C2304" s="22"/>
    </row>
    <row r="2305" spans="1:3" x14ac:dyDescent="0.25">
      <c r="A2305" s="13"/>
      <c r="C2305" s="22"/>
    </row>
    <row r="2306" spans="1:3" x14ac:dyDescent="0.25">
      <c r="A2306" s="13"/>
      <c r="C2306" s="22"/>
    </row>
    <row r="2307" spans="1:3" x14ac:dyDescent="0.25">
      <c r="A2307" s="13"/>
      <c r="C2307" s="22"/>
    </row>
    <row r="2308" spans="1:3" x14ac:dyDescent="0.25">
      <c r="A2308" s="13"/>
      <c r="C2308" s="22"/>
    </row>
    <row r="2309" spans="1:3" x14ac:dyDescent="0.25">
      <c r="A2309" s="13"/>
      <c r="C2309" s="22"/>
    </row>
    <row r="2310" spans="1:3" x14ac:dyDescent="0.25">
      <c r="A2310" s="13"/>
      <c r="C2310" s="22"/>
    </row>
    <row r="2311" spans="1:3" x14ac:dyDescent="0.25">
      <c r="A2311" s="13"/>
      <c r="C2311" s="22"/>
    </row>
    <row r="2312" spans="1:3" x14ac:dyDescent="0.25">
      <c r="A2312" s="13"/>
      <c r="C2312" s="22"/>
    </row>
    <row r="2313" spans="1:3" x14ac:dyDescent="0.25">
      <c r="A2313" s="13"/>
      <c r="C2313" s="22"/>
    </row>
    <row r="2314" spans="1:3" x14ac:dyDescent="0.25">
      <c r="A2314" s="13"/>
      <c r="C2314" s="22"/>
    </row>
    <row r="2315" spans="1:3" x14ac:dyDescent="0.25">
      <c r="A2315" s="13"/>
      <c r="C2315" s="22"/>
    </row>
    <row r="2316" spans="1:3" x14ac:dyDescent="0.25">
      <c r="A2316" s="13"/>
      <c r="C2316" s="22"/>
    </row>
    <row r="2317" spans="1:3" x14ac:dyDescent="0.25">
      <c r="A2317" s="13"/>
      <c r="C2317" s="22"/>
    </row>
    <row r="2318" spans="1:3" x14ac:dyDescent="0.25">
      <c r="A2318" s="13"/>
      <c r="C2318" s="22"/>
    </row>
    <row r="2319" spans="1:3" x14ac:dyDescent="0.25">
      <c r="A2319" s="13"/>
      <c r="C2319" s="22"/>
    </row>
    <row r="2320" spans="1:3" x14ac:dyDescent="0.25">
      <c r="A2320" s="13"/>
      <c r="C2320" s="22"/>
    </row>
    <row r="2321" spans="1:3" x14ac:dyDescent="0.25">
      <c r="A2321" s="13"/>
      <c r="C2321" s="22"/>
    </row>
    <row r="2322" spans="1:3" x14ac:dyDescent="0.25">
      <c r="A2322" s="13"/>
      <c r="C2322" s="22"/>
    </row>
    <row r="2323" spans="1:3" x14ac:dyDescent="0.25">
      <c r="A2323" s="13"/>
      <c r="C2323" s="22"/>
    </row>
    <row r="2324" spans="1:3" x14ac:dyDescent="0.25">
      <c r="A2324" s="13"/>
      <c r="C2324" s="22"/>
    </row>
    <row r="2325" spans="1:3" x14ac:dyDescent="0.25">
      <c r="A2325" s="13"/>
      <c r="C2325" s="22"/>
    </row>
    <row r="2326" spans="1:3" x14ac:dyDescent="0.25">
      <c r="A2326" s="13"/>
      <c r="C2326" s="22"/>
    </row>
    <row r="2327" spans="1:3" x14ac:dyDescent="0.25">
      <c r="A2327" s="13"/>
      <c r="C2327" s="22"/>
    </row>
    <row r="2328" spans="1:3" x14ac:dyDescent="0.25">
      <c r="A2328" s="13"/>
      <c r="C2328" s="22"/>
    </row>
    <row r="2329" spans="1:3" x14ac:dyDescent="0.25">
      <c r="A2329" s="13"/>
      <c r="C2329" s="22"/>
    </row>
    <row r="2330" spans="1:3" x14ac:dyDescent="0.25">
      <c r="A2330" s="13"/>
      <c r="C2330" s="22"/>
    </row>
    <row r="2331" spans="1:3" x14ac:dyDescent="0.25">
      <c r="A2331" s="13"/>
      <c r="C2331" s="22"/>
    </row>
    <row r="2332" spans="1:3" x14ac:dyDescent="0.25">
      <c r="A2332" s="13"/>
      <c r="C2332" s="22"/>
    </row>
    <row r="2333" spans="1:3" x14ac:dyDescent="0.25">
      <c r="A2333" s="13"/>
      <c r="C2333" s="22"/>
    </row>
    <row r="2334" spans="1:3" x14ac:dyDescent="0.25">
      <c r="A2334" s="13"/>
      <c r="C2334" s="22"/>
    </row>
    <row r="2335" spans="1:3" x14ac:dyDescent="0.25">
      <c r="A2335" s="13"/>
      <c r="C2335" s="22"/>
    </row>
    <row r="2336" spans="1:3" x14ac:dyDescent="0.25">
      <c r="A2336" s="13"/>
      <c r="C2336" s="22"/>
    </row>
    <row r="2337" spans="1:3" x14ac:dyDescent="0.25">
      <c r="A2337" s="13"/>
      <c r="C2337" s="22"/>
    </row>
    <row r="2338" spans="1:3" x14ac:dyDescent="0.25">
      <c r="A2338" s="13"/>
      <c r="C2338" s="22"/>
    </row>
    <row r="2339" spans="1:3" x14ac:dyDescent="0.25">
      <c r="A2339" s="13"/>
      <c r="C2339" s="22"/>
    </row>
    <row r="2340" spans="1:3" x14ac:dyDescent="0.25">
      <c r="A2340" s="13"/>
      <c r="C2340" s="22"/>
    </row>
    <row r="2341" spans="1:3" x14ac:dyDescent="0.25">
      <c r="A2341" s="13"/>
      <c r="C2341" s="22"/>
    </row>
    <row r="2342" spans="1:3" x14ac:dyDescent="0.25">
      <c r="A2342" s="13"/>
      <c r="C2342" s="22"/>
    </row>
    <row r="2343" spans="1:3" x14ac:dyDescent="0.25">
      <c r="A2343" s="13"/>
      <c r="C2343" s="22"/>
    </row>
    <row r="2344" spans="1:3" x14ac:dyDescent="0.25">
      <c r="A2344" s="13"/>
      <c r="C2344" s="22"/>
    </row>
    <row r="2345" spans="1:3" x14ac:dyDescent="0.25">
      <c r="A2345" s="13"/>
      <c r="C2345" s="22"/>
    </row>
    <row r="2346" spans="1:3" x14ac:dyDescent="0.25">
      <c r="A2346" s="13"/>
      <c r="C2346" s="22"/>
    </row>
    <row r="2347" spans="1:3" x14ac:dyDescent="0.25">
      <c r="A2347" s="13"/>
      <c r="C2347" s="22"/>
    </row>
    <row r="2348" spans="1:3" x14ac:dyDescent="0.25">
      <c r="A2348" s="13"/>
      <c r="C2348" s="22"/>
    </row>
    <row r="2349" spans="1:3" x14ac:dyDescent="0.25">
      <c r="A2349" s="13"/>
      <c r="C2349" s="22"/>
    </row>
    <row r="2350" spans="1:3" x14ac:dyDescent="0.25">
      <c r="A2350" s="13"/>
      <c r="C2350" s="22"/>
    </row>
    <row r="2351" spans="1:3" x14ac:dyDescent="0.25">
      <c r="A2351" s="13"/>
      <c r="C2351" s="22"/>
    </row>
    <row r="2352" spans="1:3" x14ac:dyDescent="0.25">
      <c r="A2352" s="13"/>
      <c r="C2352" s="22"/>
    </row>
    <row r="2353" spans="1:3" x14ac:dyDescent="0.25">
      <c r="A2353" s="13"/>
      <c r="C2353" s="22"/>
    </row>
    <row r="2354" spans="1:3" x14ac:dyDescent="0.25">
      <c r="A2354" s="13"/>
      <c r="C2354" s="22"/>
    </row>
    <row r="2355" spans="1:3" x14ac:dyDescent="0.25">
      <c r="A2355" s="13"/>
      <c r="C2355" s="22"/>
    </row>
    <row r="2356" spans="1:3" x14ac:dyDescent="0.25">
      <c r="A2356" s="13"/>
      <c r="C2356" s="22"/>
    </row>
    <row r="2357" spans="1:3" x14ac:dyDescent="0.25">
      <c r="A2357" s="13"/>
      <c r="C2357" s="22"/>
    </row>
    <row r="2358" spans="1:3" x14ac:dyDescent="0.25">
      <c r="A2358" s="13"/>
      <c r="C2358" s="22"/>
    </row>
    <row r="2359" spans="1:3" x14ac:dyDescent="0.25">
      <c r="A2359" s="13"/>
      <c r="C2359" s="22"/>
    </row>
    <row r="2360" spans="1:3" x14ac:dyDescent="0.25">
      <c r="A2360" s="13"/>
      <c r="C2360" s="22"/>
    </row>
    <row r="2361" spans="1:3" x14ac:dyDescent="0.25">
      <c r="A2361" s="13"/>
      <c r="C2361" s="22"/>
    </row>
    <row r="2362" spans="1:3" x14ac:dyDescent="0.25">
      <c r="A2362" s="13"/>
      <c r="C2362" s="22"/>
    </row>
    <row r="2363" spans="1:3" x14ac:dyDescent="0.25">
      <c r="A2363" s="13"/>
      <c r="C2363" s="22"/>
    </row>
    <row r="2364" spans="1:3" x14ac:dyDescent="0.25">
      <c r="A2364" s="13"/>
      <c r="C2364" s="22"/>
    </row>
    <row r="2365" spans="1:3" x14ac:dyDescent="0.25">
      <c r="A2365" s="13"/>
      <c r="C2365" s="22"/>
    </row>
    <row r="2366" spans="1:3" x14ac:dyDescent="0.25">
      <c r="A2366" s="13"/>
      <c r="C2366" s="22"/>
    </row>
    <row r="2367" spans="1:3" x14ac:dyDescent="0.25">
      <c r="A2367" s="13"/>
      <c r="C2367" s="22"/>
    </row>
    <row r="2368" spans="1:3" x14ac:dyDescent="0.25">
      <c r="A2368" s="13"/>
      <c r="C2368" s="22"/>
    </row>
    <row r="2369" spans="1:3" x14ac:dyDescent="0.25">
      <c r="A2369" s="13"/>
      <c r="C2369" s="22"/>
    </row>
    <row r="2370" spans="1:3" x14ac:dyDescent="0.25">
      <c r="A2370" s="13"/>
      <c r="C2370" s="22"/>
    </row>
    <row r="2371" spans="1:3" x14ac:dyDescent="0.25">
      <c r="A2371" s="13"/>
      <c r="C2371" s="22"/>
    </row>
    <row r="2372" spans="1:3" x14ac:dyDescent="0.25">
      <c r="A2372" s="13"/>
      <c r="C2372" s="22"/>
    </row>
    <row r="2373" spans="1:3" x14ac:dyDescent="0.25">
      <c r="A2373" s="13"/>
      <c r="C2373" s="22"/>
    </row>
    <row r="2374" spans="1:3" x14ac:dyDescent="0.25">
      <c r="A2374" s="13"/>
      <c r="C2374" s="22"/>
    </row>
    <row r="2375" spans="1:3" x14ac:dyDescent="0.25">
      <c r="A2375" s="13"/>
      <c r="C2375" s="22"/>
    </row>
    <row r="2376" spans="1:3" x14ac:dyDescent="0.25">
      <c r="A2376" s="13"/>
      <c r="C2376" s="22"/>
    </row>
    <row r="2377" spans="1:3" x14ac:dyDescent="0.25">
      <c r="A2377" s="13"/>
      <c r="C2377" s="22"/>
    </row>
    <row r="2378" spans="1:3" x14ac:dyDescent="0.25">
      <c r="A2378" s="13"/>
      <c r="C2378" s="22"/>
    </row>
    <row r="2379" spans="1:3" x14ac:dyDescent="0.25">
      <c r="A2379" s="13"/>
      <c r="C2379" s="22"/>
    </row>
    <row r="2380" spans="1:3" x14ac:dyDescent="0.25">
      <c r="A2380" s="13"/>
      <c r="C2380" s="22"/>
    </row>
    <row r="2381" spans="1:3" x14ac:dyDescent="0.25">
      <c r="A2381" s="13"/>
      <c r="C2381" s="22"/>
    </row>
    <row r="2382" spans="1:3" x14ac:dyDescent="0.25">
      <c r="A2382" s="13"/>
      <c r="C2382" s="22"/>
    </row>
    <row r="2383" spans="1:3" x14ac:dyDescent="0.25">
      <c r="A2383" s="13"/>
      <c r="C2383" s="22"/>
    </row>
    <row r="2384" spans="1:3" x14ac:dyDescent="0.25">
      <c r="A2384" s="13"/>
      <c r="C2384" s="22"/>
    </row>
    <row r="2385" spans="1:3" x14ac:dyDescent="0.25">
      <c r="A2385" s="13"/>
      <c r="C2385" s="22"/>
    </row>
    <row r="2386" spans="1:3" x14ac:dyDescent="0.25">
      <c r="A2386" s="13"/>
      <c r="C2386" s="22"/>
    </row>
    <row r="2387" spans="1:3" x14ac:dyDescent="0.25">
      <c r="A2387" s="13"/>
      <c r="C2387" s="22"/>
    </row>
    <row r="2388" spans="1:3" x14ac:dyDescent="0.25">
      <c r="A2388" s="13"/>
      <c r="C2388" s="22"/>
    </row>
    <row r="2389" spans="1:3" x14ac:dyDescent="0.25">
      <c r="A2389" s="13"/>
      <c r="C2389" s="22"/>
    </row>
    <row r="2390" spans="1:3" x14ac:dyDescent="0.25">
      <c r="A2390" s="13"/>
      <c r="C2390" s="22"/>
    </row>
    <row r="2391" spans="1:3" x14ac:dyDescent="0.25">
      <c r="A2391" s="13"/>
      <c r="C2391" s="22"/>
    </row>
    <row r="2392" spans="1:3" x14ac:dyDescent="0.25">
      <c r="A2392" s="13"/>
      <c r="C2392" s="22"/>
    </row>
    <row r="2393" spans="1:3" x14ac:dyDescent="0.25">
      <c r="A2393" s="13"/>
      <c r="C2393" s="22"/>
    </row>
    <row r="2394" spans="1:3" x14ac:dyDescent="0.25">
      <c r="A2394" s="13"/>
      <c r="C2394" s="22"/>
    </row>
    <row r="2395" spans="1:3" x14ac:dyDescent="0.25">
      <c r="A2395" s="13"/>
      <c r="C2395" s="22"/>
    </row>
    <row r="2396" spans="1:3" x14ac:dyDescent="0.25">
      <c r="A2396" s="13"/>
      <c r="C2396" s="22"/>
    </row>
    <row r="2397" spans="1:3" x14ac:dyDescent="0.25">
      <c r="A2397" s="13"/>
      <c r="C2397" s="22"/>
    </row>
    <row r="2398" spans="1:3" x14ac:dyDescent="0.25">
      <c r="A2398" s="13"/>
      <c r="C2398" s="22"/>
    </row>
    <row r="2399" spans="1:3" x14ac:dyDescent="0.25">
      <c r="A2399" s="13"/>
      <c r="C2399" s="22"/>
    </row>
    <row r="2400" spans="1:3" x14ac:dyDescent="0.25">
      <c r="A2400" s="13"/>
      <c r="C2400" s="22"/>
    </row>
    <row r="2401" spans="1:3" x14ac:dyDescent="0.25">
      <c r="A2401" s="13"/>
      <c r="C2401" s="22"/>
    </row>
    <row r="2402" spans="1:3" x14ac:dyDescent="0.25">
      <c r="A2402" s="13"/>
      <c r="C2402" s="22"/>
    </row>
    <row r="2403" spans="1:3" x14ac:dyDescent="0.25">
      <c r="A2403" s="13"/>
      <c r="C2403" s="22"/>
    </row>
    <row r="2404" spans="1:3" x14ac:dyDescent="0.25">
      <c r="A2404" s="13"/>
      <c r="C2404" s="22"/>
    </row>
    <row r="2405" spans="1:3" x14ac:dyDescent="0.25">
      <c r="A2405" s="13"/>
      <c r="C2405" s="22"/>
    </row>
    <row r="2406" spans="1:3" x14ac:dyDescent="0.25">
      <c r="A2406" s="13"/>
      <c r="C2406" s="22"/>
    </row>
    <row r="2407" spans="1:3" x14ac:dyDescent="0.25">
      <c r="A2407" s="13"/>
      <c r="C2407" s="22"/>
    </row>
    <row r="2408" spans="1:3" x14ac:dyDescent="0.25">
      <c r="A2408" s="13"/>
      <c r="C2408" s="22"/>
    </row>
    <row r="2409" spans="1:3" x14ac:dyDescent="0.25">
      <c r="A2409" s="13"/>
      <c r="C2409" s="22"/>
    </row>
    <row r="2410" spans="1:3" x14ac:dyDescent="0.25">
      <c r="A2410" s="13"/>
      <c r="C2410" s="22"/>
    </row>
    <row r="2411" spans="1:3" x14ac:dyDescent="0.25">
      <c r="A2411" s="13"/>
      <c r="C2411" s="22"/>
    </row>
    <row r="2412" spans="1:3" x14ac:dyDescent="0.25">
      <c r="A2412" s="13"/>
      <c r="C2412" s="22"/>
    </row>
    <row r="2413" spans="1:3" x14ac:dyDescent="0.25">
      <c r="A2413" s="13"/>
      <c r="C2413" s="22"/>
    </row>
    <row r="2414" spans="1:3" x14ac:dyDescent="0.25">
      <c r="A2414" s="13"/>
      <c r="C2414" s="22"/>
    </row>
    <row r="2415" spans="1:3" x14ac:dyDescent="0.25">
      <c r="A2415" s="13"/>
      <c r="C2415" s="22"/>
    </row>
    <row r="2416" spans="1:3" x14ac:dyDescent="0.25">
      <c r="A2416" s="13"/>
      <c r="C2416" s="22"/>
    </row>
    <row r="2417" spans="1:3" x14ac:dyDescent="0.25">
      <c r="A2417" s="13"/>
      <c r="C2417" s="22"/>
    </row>
    <row r="2418" spans="1:3" x14ac:dyDescent="0.25">
      <c r="A2418" s="13"/>
      <c r="C2418" s="22"/>
    </row>
    <row r="2419" spans="1:3" x14ac:dyDescent="0.25">
      <c r="A2419" s="13"/>
      <c r="C2419" s="22"/>
    </row>
    <row r="2420" spans="1:3" x14ac:dyDescent="0.25">
      <c r="A2420" s="13"/>
      <c r="C2420" s="22"/>
    </row>
    <row r="2421" spans="1:3" x14ac:dyDescent="0.25">
      <c r="A2421" s="13"/>
      <c r="C2421" s="22"/>
    </row>
    <row r="2422" spans="1:3" x14ac:dyDescent="0.25">
      <c r="A2422" s="13"/>
      <c r="C2422" s="22"/>
    </row>
    <row r="2423" spans="1:3" x14ac:dyDescent="0.25">
      <c r="A2423" s="13"/>
      <c r="C2423" s="22"/>
    </row>
    <row r="2424" spans="1:3" x14ac:dyDescent="0.25">
      <c r="A2424" s="13"/>
      <c r="C2424" s="22"/>
    </row>
    <row r="2425" spans="1:3" x14ac:dyDescent="0.25">
      <c r="A2425" s="13"/>
      <c r="C2425" s="22"/>
    </row>
    <row r="2426" spans="1:3" x14ac:dyDescent="0.25">
      <c r="A2426" s="13"/>
      <c r="C2426" s="22"/>
    </row>
    <row r="2427" spans="1:3" x14ac:dyDescent="0.25">
      <c r="A2427" s="13"/>
      <c r="C2427" s="22"/>
    </row>
    <row r="2428" spans="1:3" x14ac:dyDescent="0.25">
      <c r="A2428" s="13"/>
      <c r="C2428" s="22"/>
    </row>
    <row r="2429" spans="1:3" x14ac:dyDescent="0.25">
      <c r="A2429" s="13"/>
      <c r="C2429" s="22"/>
    </row>
    <row r="2430" spans="1:3" x14ac:dyDescent="0.25">
      <c r="A2430" s="13"/>
      <c r="C2430" s="22"/>
    </row>
    <row r="2431" spans="1:3" x14ac:dyDescent="0.25">
      <c r="A2431" s="13"/>
      <c r="C2431" s="22"/>
    </row>
    <row r="2432" spans="1:3" x14ac:dyDescent="0.25">
      <c r="A2432" s="13"/>
      <c r="C2432" s="22"/>
    </row>
    <row r="2433" spans="1:3" x14ac:dyDescent="0.25">
      <c r="A2433" s="13"/>
      <c r="C2433" s="22"/>
    </row>
    <row r="2434" spans="1:3" x14ac:dyDescent="0.25">
      <c r="A2434" s="13"/>
      <c r="C2434" s="22"/>
    </row>
    <row r="2435" spans="1:3" x14ac:dyDescent="0.25">
      <c r="A2435" s="13"/>
      <c r="C2435" s="22"/>
    </row>
    <row r="2436" spans="1:3" x14ac:dyDescent="0.25">
      <c r="A2436" s="13"/>
      <c r="C2436" s="22"/>
    </row>
    <row r="2437" spans="1:3" x14ac:dyDescent="0.25">
      <c r="A2437" s="13"/>
      <c r="C2437" s="22"/>
    </row>
    <row r="2438" spans="1:3" x14ac:dyDescent="0.25">
      <c r="A2438" s="13"/>
      <c r="C2438" s="22"/>
    </row>
    <row r="2439" spans="1:3" x14ac:dyDescent="0.25">
      <c r="A2439" s="13"/>
      <c r="C2439" s="22"/>
    </row>
    <row r="2440" spans="1:3" x14ac:dyDescent="0.25">
      <c r="A2440" s="13"/>
      <c r="C2440" s="22"/>
    </row>
    <row r="2441" spans="1:3" x14ac:dyDescent="0.25">
      <c r="A2441" s="13"/>
      <c r="C2441" s="22"/>
    </row>
    <row r="2442" spans="1:3" x14ac:dyDescent="0.25">
      <c r="A2442" s="13"/>
      <c r="C2442" s="22"/>
    </row>
    <row r="2443" spans="1:3" x14ac:dyDescent="0.25">
      <c r="A2443" s="13"/>
      <c r="C2443" s="22"/>
    </row>
    <row r="2444" spans="1:3" x14ac:dyDescent="0.25">
      <c r="A2444" s="13"/>
      <c r="C2444" s="22"/>
    </row>
    <row r="2445" spans="1:3" x14ac:dyDescent="0.25">
      <c r="A2445" s="13"/>
      <c r="C2445" s="22"/>
    </row>
    <row r="2446" spans="1:3" x14ac:dyDescent="0.25">
      <c r="A2446" s="13"/>
      <c r="C2446" s="22"/>
    </row>
    <row r="2447" spans="1:3" x14ac:dyDescent="0.25">
      <c r="A2447" s="13"/>
      <c r="C2447" s="22"/>
    </row>
    <row r="2448" spans="1:3" x14ac:dyDescent="0.25">
      <c r="A2448" s="13"/>
      <c r="C2448" s="22"/>
    </row>
    <row r="2449" spans="1:3" x14ac:dyDescent="0.25">
      <c r="A2449" s="13"/>
      <c r="C2449" s="22"/>
    </row>
    <row r="2450" spans="1:3" x14ac:dyDescent="0.25">
      <c r="A2450" s="13"/>
      <c r="C2450" s="22"/>
    </row>
    <row r="2451" spans="1:3" x14ac:dyDescent="0.25">
      <c r="A2451" s="13"/>
      <c r="C2451" s="22"/>
    </row>
    <row r="2452" spans="1:3" x14ac:dyDescent="0.25">
      <c r="A2452" s="13"/>
      <c r="C2452" s="22"/>
    </row>
    <row r="2453" spans="1:3" x14ac:dyDescent="0.25">
      <c r="A2453" s="13"/>
      <c r="C2453" s="22"/>
    </row>
    <row r="2454" spans="1:3" x14ac:dyDescent="0.25">
      <c r="A2454" s="13"/>
      <c r="C2454" s="22"/>
    </row>
    <row r="2455" spans="1:3" x14ac:dyDescent="0.25">
      <c r="A2455" s="13"/>
      <c r="C2455" s="22"/>
    </row>
    <row r="2456" spans="1:3" x14ac:dyDescent="0.25">
      <c r="A2456" s="13"/>
      <c r="C2456" s="22"/>
    </row>
    <row r="2457" spans="1:3" x14ac:dyDescent="0.25">
      <c r="A2457" s="13"/>
      <c r="C2457" s="22"/>
    </row>
    <row r="2458" spans="1:3" x14ac:dyDescent="0.25">
      <c r="A2458" s="13"/>
      <c r="C2458" s="22"/>
    </row>
    <row r="2459" spans="1:3" x14ac:dyDescent="0.25">
      <c r="A2459" s="13"/>
      <c r="C2459" s="22"/>
    </row>
    <row r="2460" spans="1:3" x14ac:dyDescent="0.25">
      <c r="A2460" s="13"/>
      <c r="C2460" s="22"/>
    </row>
    <row r="2461" spans="1:3" x14ac:dyDescent="0.25">
      <c r="A2461" s="13"/>
      <c r="C2461" s="22"/>
    </row>
    <row r="2462" spans="1:3" x14ac:dyDescent="0.25">
      <c r="A2462" s="13"/>
      <c r="C2462" s="22"/>
    </row>
    <row r="2463" spans="1:3" x14ac:dyDescent="0.25">
      <c r="A2463" s="13"/>
      <c r="C2463" s="22"/>
    </row>
    <row r="2464" spans="1:3" x14ac:dyDescent="0.25">
      <c r="A2464" s="13"/>
      <c r="C2464" s="22"/>
    </row>
    <row r="2465" spans="1:3" x14ac:dyDescent="0.25">
      <c r="A2465" s="13"/>
      <c r="C2465" s="22"/>
    </row>
    <row r="2466" spans="1:3" x14ac:dyDescent="0.25">
      <c r="A2466" s="13"/>
      <c r="C2466" s="22"/>
    </row>
    <row r="2467" spans="1:3" x14ac:dyDescent="0.25">
      <c r="A2467" s="13"/>
      <c r="C2467" s="22"/>
    </row>
    <row r="2468" spans="1:3" x14ac:dyDescent="0.25">
      <c r="A2468" s="13"/>
      <c r="C2468" s="22"/>
    </row>
    <row r="2469" spans="1:3" x14ac:dyDescent="0.25">
      <c r="A2469" s="13"/>
      <c r="C2469" s="22"/>
    </row>
    <row r="2470" spans="1:3" x14ac:dyDescent="0.25">
      <c r="A2470" s="13"/>
      <c r="C2470" s="22"/>
    </row>
    <row r="2471" spans="1:3" x14ac:dyDescent="0.25">
      <c r="A2471" s="13"/>
      <c r="C2471" s="22"/>
    </row>
    <row r="2472" spans="1:3" x14ac:dyDescent="0.25">
      <c r="A2472" s="13"/>
      <c r="C2472" s="22"/>
    </row>
    <row r="2473" spans="1:3" x14ac:dyDescent="0.25">
      <c r="A2473" s="13"/>
      <c r="C2473" s="22"/>
    </row>
    <row r="2474" spans="1:3" x14ac:dyDescent="0.25">
      <c r="A2474" s="13"/>
      <c r="C2474" s="22"/>
    </row>
    <row r="2475" spans="1:3" x14ac:dyDescent="0.25">
      <c r="A2475" s="13"/>
      <c r="C2475" s="22"/>
    </row>
    <row r="2476" spans="1:3" x14ac:dyDescent="0.25">
      <c r="A2476" s="13"/>
      <c r="C2476" s="22"/>
    </row>
    <row r="2477" spans="1:3" x14ac:dyDescent="0.25">
      <c r="A2477" s="13"/>
      <c r="C2477" s="22"/>
    </row>
    <row r="2478" spans="1:3" x14ac:dyDescent="0.25">
      <c r="A2478" s="13"/>
      <c r="C2478" s="22"/>
    </row>
    <row r="2479" spans="1:3" x14ac:dyDescent="0.25">
      <c r="A2479" s="13"/>
      <c r="C2479" s="22"/>
    </row>
    <row r="2480" spans="1:3" x14ac:dyDescent="0.25">
      <c r="A2480" s="13"/>
      <c r="C2480" s="22"/>
    </row>
    <row r="2481" spans="1:3" x14ac:dyDescent="0.25">
      <c r="A2481" s="13"/>
      <c r="C2481" s="22"/>
    </row>
    <row r="2482" spans="1:3" x14ac:dyDescent="0.25">
      <c r="A2482" s="13"/>
      <c r="C2482" s="22"/>
    </row>
    <row r="2483" spans="1:3" x14ac:dyDescent="0.25">
      <c r="A2483" s="13"/>
      <c r="C2483" s="22"/>
    </row>
    <row r="2484" spans="1:3" x14ac:dyDescent="0.25">
      <c r="A2484" s="13"/>
      <c r="C2484" s="22"/>
    </row>
    <row r="2485" spans="1:3" x14ac:dyDescent="0.25">
      <c r="A2485" s="13"/>
      <c r="C2485" s="22"/>
    </row>
    <row r="2486" spans="1:3" x14ac:dyDescent="0.25">
      <c r="A2486" s="13"/>
      <c r="C2486" s="22"/>
    </row>
    <row r="2487" spans="1:3" x14ac:dyDescent="0.25">
      <c r="A2487" s="13"/>
      <c r="C2487" s="22"/>
    </row>
    <row r="2488" spans="1:3" x14ac:dyDescent="0.25">
      <c r="A2488" s="13"/>
      <c r="C2488" s="22"/>
    </row>
    <row r="2489" spans="1:3" x14ac:dyDescent="0.25">
      <c r="A2489" s="13"/>
      <c r="C2489" s="22"/>
    </row>
    <row r="2490" spans="1:3" x14ac:dyDescent="0.25">
      <c r="A2490" s="13"/>
      <c r="C2490" s="22"/>
    </row>
    <row r="2491" spans="1:3" x14ac:dyDescent="0.25">
      <c r="A2491" s="13"/>
      <c r="C2491" s="22"/>
    </row>
    <row r="2492" spans="1:3" x14ac:dyDescent="0.25">
      <c r="A2492" s="13"/>
      <c r="C2492" s="22"/>
    </row>
    <row r="2493" spans="1:3" x14ac:dyDescent="0.25">
      <c r="A2493" s="13"/>
      <c r="C2493" s="22"/>
    </row>
    <row r="2494" spans="1:3" x14ac:dyDescent="0.25">
      <c r="A2494" s="13"/>
      <c r="C2494" s="22"/>
    </row>
    <row r="2495" spans="1:3" x14ac:dyDescent="0.25">
      <c r="A2495" s="13"/>
      <c r="C2495" s="22"/>
    </row>
    <row r="2496" spans="1:3" x14ac:dyDescent="0.25">
      <c r="A2496" s="13"/>
      <c r="C2496" s="22"/>
    </row>
    <row r="2497" spans="1:3" x14ac:dyDescent="0.25">
      <c r="A2497" s="13"/>
      <c r="C2497" s="22"/>
    </row>
    <row r="2498" spans="1:3" x14ac:dyDescent="0.25">
      <c r="A2498" s="13"/>
      <c r="C2498" s="22"/>
    </row>
    <row r="2499" spans="1:3" x14ac:dyDescent="0.25">
      <c r="A2499" s="13"/>
      <c r="C2499" s="22"/>
    </row>
    <row r="2500" spans="1:3" x14ac:dyDescent="0.25">
      <c r="A2500" s="13"/>
      <c r="C2500" s="22"/>
    </row>
    <row r="2501" spans="1:3" x14ac:dyDescent="0.25">
      <c r="A2501" s="13"/>
      <c r="C2501" s="22"/>
    </row>
    <row r="2502" spans="1:3" x14ac:dyDescent="0.25">
      <c r="A2502" s="13"/>
      <c r="C2502" s="22"/>
    </row>
    <row r="2503" spans="1:3" x14ac:dyDescent="0.25">
      <c r="A2503" s="13"/>
      <c r="C2503" s="22"/>
    </row>
    <row r="2504" spans="1:3" x14ac:dyDescent="0.25">
      <c r="A2504" s="13"/>
      <c r="C2504" s="22"/>
    </row>
    <row r="2505" spans="1:3" x14ac:dyDescent="0.25">
      <c r="A2505" s="13"/>
      <c r="C2505" s="22"/>
    </row>
    <row r="2506" spans="1:3" x14ac:dyDescent="0.25">
      <c r="A2506" s="13"/>
      <c r="C2506" s="22"/>
    </row>
    <row r="2507" spans="1:3" x14ac:dyDescent="0.25">
      <c r="A2507" s="13"/>
      <c r="C2507" s="22"/>
    </row>
    <row r="2508" spans="1:3" x14ac:dyDescent="0.25">
      <c r="A2508" s="13"/>
      <c r="C2508" s="22"/>
    </row>
    <row r="2509" spans="1:3" x14ac:dyDescent="0.25">
      <c r="A2509" s="13"/>
      <c r="C2509" s="22"/>
    </row>
    <row r="2510" spans="1:3" x14ac:dyDescent="0.25">
      <c r="A2510" s="13"/>
      <c r="C2510" s="22"/>
    </row>
    <row r="2511" spans="1:3" x14ac:dyDescent="0.25">
      <c r="A2511" s="13"/>
      <c r="C2511" s="22"/>
    </row>
    <row r="2512" spans="1:3" x14ac:dyDescent="0.25">
      <c r="A2512" s="13"/>
      <c r="C2512" s="22"/>
    </row>
    <row r="2513" spans="1:3" x14ac:dyDescent="0.25">
      <c r="A2513" s="13"/>
      <c r="C2513" s="22"/>
    </row>
    <row r="2514" spans="1:3" x14ac:dyDescent="0.25">
      <c r="A2514" s="13"/>
      <c r="C2514" s="22"/>
    </row>
    <row r="2515" spans="1:3" x14ac:dyDescent="0.25">
      <c r="A2515" s="13"/>
      <c r="C2515" s="22"/>
    </row>
    <row r="2516" spans="1:3" x14ac:dyDescent="0.25">
      <c r="A2516" s="13"/>
      <c r="C2516" s="22"/>
    </row>
    <row r="2517" spans="1:3" x14ac:dyDescent="0.25">
      <c r="A2517" s="13"/>
      <c r="C2517" s="22"/>
    </row>
    <row r="2518" spans="1:3" x14ac:dyDescent="0.25">
      <c r="A2518" s="13"/>
      <c r="C2518" s="22"/>
    </row>
    <row r="2519" spans="1:3" x14ac:dyDescent="0.25">
      <c r="A2519" s="13"/>
      <c r="C2519" s="22"/>
    </row>
    <row r="2520" spans="1:3" x14ac:dyDescent="0.25">
      <c r="A2520" s="13"/>
      <c r="C2520" s="22"/>
    </row>
    <row r="2521" spans="1:3" x14ac:dyDescent="0.25">
      <c r="A2521" s="13"/>
      <c r="C2521" s="22"/>
    </row>
    <row r="2522" spans="1:3" x14ac:dyDescent="0.25">
      <c r="A2522" s="13"/>
      <c r="C2522" s="22"/>
    </row>
    <row r="2523" spans="1:3" x14ac:dyDescent="0.25">
      <c r="A2523" s="13"/>
      <c r="C2523" s="22"/>
    </row>
    <row r="2524" spans="1:3" x14ac:dyDescent="0.25">
      <c r="A2524" s="13"/>
      <c r="C2524" s="22"/>
    </row>
    <row r="2525" spans="1:3" x14ac:dyDescent="0.25">
      <c r="A2525" s="13"/>
      <c r="C2525" s="22"/>
    </row>
    <row r="2526" spans="1:3" x14ac:dyDescent="0.25">
      <c r="A2526" s="13"/>
      <c r="C2526" s="22"/>
    </row>
    <row r="2527" spans="1:3" x14ac:dyDescent="0.25">
      <c r="A2527" s="13"/>
      <c r="C2527" s="22"/>
    </row>
    <row r="2528" spans="1:3" x14ac:dyDescent="0.25">
      <c r="A2528" s="13"/>
      <c r="C2528" s="22"/>
    </row>
    <row r="2529" spans="1:3" x14ac:dyDescent="0.25">
      <c r="A2529" s="13"/>
      <c r="C2529" s="22"/>
    </row>
    <row r="2530" spans="1:3" x14ac:dyDescent="0.25">
      <c r="A2530" s="13"/>
      <c r="C2530" s="22"/>
    </row>
    <row r="2531" spans="1:3" x14ac:dyDescent="0.25">
      <c r="A2531" s="13"/>
      <c r="C2531" s="22"/>
    </row>
    <row r="2532" spans="1:3" x14ac:dyDescent="0.25">
      <c r="A2532" s="13"/>
      <c r="C2532" s="22"/>
    </row>
    <row r="2533" spans="1:3" x14ac:dyDescent="0.25">
      <c r="A2533" s="13"/>
      <c r="C2533" s="22"/>
    </row>
    <row r="2534" spans="1:3" x14ac:dyDescent="0.25">
      <c r="A2534" s="13"/>
      <c r="C2534" s="22"/>
    </row>
    <row r="2535" spans="1:3" x14ac:dyDescent="0.25">
      <c r="A2535" s="13"/>
      <c r="C2535" s="22"/>
    </row>
    <row r="2536" spans="1:3" x14ac:dyDescent="0.25">
      <c r="A2536" s="13"/>
      <c r="C2536" s="22"/>
    </row>
    <row r="2537" spans="1:3" x14ac:dyDescent="0.25">
      <c r="A2537" s="13"/>
      <c r="C2537" s="22"/>
    </row>
    <row r="2538" spans="1:3" x14ac:dyDescent="0.25">
      <c r="A2538" s="13"/>
      <c r="C2538" s="22"/>
    </row>
    <row r="2539" spans="1:3" x14ac:dyDescent="0.25">
      <c r="A2539" s="13"/>
      <c r="C2539" s="22"/>
    </row>
    <row r="2540" spans="1:3" x14ac:dyDescent="0.25">
      <c r="A2540" s="13"/>
      <c r="C2540" s="22"/>
    </row>
    <row r="2541" spans="1:3" x14ac:dyDescent="0.25">
      <c r="A2541" s="13"/>
      <c r="C2541" s="22"/>
    </row>
    <row r="2542" spans="1:3" x14ac:dyDescent="0.25">
      <c r="A2542" s="13"/>
      <c r="C2542" s="22"/>
    </row>
    <row r="2543" spans="1:3" x14ac:dyDescent="0.25">
      <c r="A2543" s="13"/>
      <c r="C2543" s="22"/>
    </row>
    <row r="2544" spans="1:3" x14ac:dyDescent="0.25">
      <c r="A2544" s="13"/>
      <c r="C2544" s="22"/>
    </row>
    <row r="2545" spans="1:3" x14ac:dyDescent="0.25">
      <c r="A2545" s="13"/>
      <c r="C2545" s="22"/>
    </row>
    <row r="2546" spans="1:3" x14ac:dyDescent="0.25">
      <c r="A2546" s="13"/>
      <c r="C2546" s="22"/>
    </row>
    <row r="2547" spans="1:3" x14ac:dyDescent="0.25">
      <c r="A2547" s="13"/>
      <c r="C2547" s="22"/>
    </row>
    <row r="2548" spans="1:3" x14ac:dyDescent="0.25">
      <c r="A2548" s="13"/>
      <c r="C2548" s="22"/>
    </row>
    <row r="2549" spans="1:3" x14ac:dyDescent="0.25">
      <c r="A2549" s="13"/>
      <c r="C2549" s="22"/>
    </row>
    <row r="2550" spans="1:3" x14ac:dyDescent="0.25">
      <c r="A2550" s="13"/>
      <c r="C2550" s="22"/>
    </row>
    <row r="2551" spans="1:3" x14ac:dyDescent="0.25">
      <c r="A2551" s="13"/>
      <c r="C2551" s="22"/>
    </row>
    <row r="2552" spans="1:3" x14ac:dyDescent="0.25">
      <c r="A2552" s="13"/>
      <c r="C2552" s="22"/>
    </row>
    <row r="2553" spans="1:3" x14ac:dyDescent="0.25">
      <c r="A2553" s="13"/>
      <c r="C2553" s="22"/>
    </row>
    <row r="2554" spans="1:3" x14ac:dyDescent="0.25">
      <c r="A2554" s="13"/>
      <c r="C2554" s="22"/>
    </row>
    <row r="2555" spans="1:3" x14ac:dyDescent="0.25">
      <c r="A2555" s="13"/>
      <c r="C2555" s="22"/>
    </row>
    <row r="2556" spans="1:3" x14ac:dyDescent="0.25">
      <c r="A2556" s="13"/>
      <c r="C2556" s="22"/>
    </row>
    <row r="2557" spans="1:3" x14ac:dyDescent="0.25">
      <c r="A2557" s="13"/>
      <c r="C2557" s="22"/>
    </row>
    <row r="2558" spans="1:3" x14ac:dyDescent="0.25">
      <c r="A2558" s="13"/>
      <c r="C2558" s="22"/>
    </row>
    <row r="2559" spans="1:3" x14ac:dyDescent="0.25">
      <c r="A2559" s="13"/>
      <c r="C2559" s="22"/>
    </row>
    <row r="2560" spans="1:3" x14ac:dyDescent="0.25">
      <c r="A2560" s="13"/>
      <c r="C2560" s="22"/>
    </row>
    <row r="2561" spans="1:3" x14ac:dyDescent="0.25">
      <c r="A2561" s="13"/>
      <c r="C2561" s="22"/>
    </row>
    <row r="2562" spans="1:3" x14ac:dyDescent="0.25">
      <c r="A2562" s="13"/>
      <c r="C2562" s="22"/>
    </row>
    <row r="2563" spans="1:3" x14ac:dyDescent="0.25">
      <c r="A2563" s="13"/>
      <c r="C2563" s="22"/>
    </row>
    <row r="2564" spans="1:3" x14ac:dyDescent="0.25">
      <c r="A2564" s="13"/>
      <c r="C2564" s="22"/>
    </row>
    <row r="2565" spans="1:3" x14ac:dyDescent="0.25">
      <c r="A2565" s="13"/>
      <c r="C2565" s="22"/>
    </row>
    <row r="2566" spans="1:3" x14ac:dyDescent="0.25">
      <c r="A2566" s="13"/>
      <c r="C2566" s="22"/>
    </row>
    <row r="2567" spans="1:3" x14ac:dyDescent="0.25">
      <c r="A2567" s="13"/>
      <c r="C2567" s="22"/>
    </row>
    <row r="2568" spans="1:3" x14ac:dyDescent="0.25">
      <c r="A2568" s="13"/>
      <c r="C2568" s="22"/>
    </row>
    <row r="2569" spans="1:3" x14ac:dyDescent="0.25">
      <c r="A2569" s="13"/>
      <c r="C2569" s="22"/>
    </row>
    <row r="2570" spans="1:3" x14ac:dyDescent="0.25">
      <c r="A2570" s="13"/>
      <c r="C2570" s="22"/>
    </row>
    <row r="2571" spans="1:3" x14ac:dyDescent="0.25">
      <c r="A2571" s="13"/>
      <c r="C2571" s="22"/>
    </row>
    <row r="2572" spans="1:3" x14ac:dyDescent="0.25">
      <c r="A2572" s="13"/>
      <c r="C2572" s="22"/>
    </row>
    <row r="2573" spans="1:3" x14ac:dyDescent="0.25">
      <c r="A2573" s="13"/>
      <c r="C2573" s="22"/>
    </row>
    <row r="2574" spans="1:3" x14ac:dyDescent="0.25">
      <c r="A2574" s="13"/>
      <c r="C2574" s="22"/>
    </row>
    <row r="2575" spans="1:3" x14ac:dyDescent="0.25">
      <c r="A2575" s="13"/>
      <c r="C2575" s="22"/>
    </row>
    <row r="2576" spans="1:3" x14ac:dyDescent="0.25">
      <c r="A2576" s="13"/>
      <c r="C2576" s="22"/>
    </row>
    <row r="2577" spans="1:3" x14ac:dyDescent="0.25">
      <c r="A2577" s="13"/>
      <c r="C2577" s="22"/>
    </row>
    <row r="2578" spans="1:3" x14ac:dyDescent="0.25">
      <c r="A2578" s="13"/>
      <c r="C2578" s="22"/>
    </row>
    <row r="2579" spans="1:3" x14ac:dyDescent="0.25">
      <c r="A2579" s="13"/>
      <c r="C2579" s="22"/>
    </row>
    <row r="2580" spans="1:3" x14ac:dyDescent="0.25">
      <c r="A2580" s="13"/>
      <c r="C2580" s="22"/>
    </row>
    <row r="2581" spans="1:3" x14ac:dyDescent="0.25">
      <c r="A2581" s="13"/>
      <c r="C2581" s="22"/>
    </row>
    <row r="2582" spans="1:3" x14ac:dyDescent="0.25">
      <c r="A2582" s="13"/>
      <c r="C2582" s="22"/>
    </row>
    <row r="2583" spans="1:3" x14ac:dyDescent="0.25">
      <c r="A2583" s="13"/>
      <c r="C2583" s="22"/>
    </row>
    <row r="2584" spans="1:3" x14ac:dyDescent="0.25">
      <c r="A2584" s="13"/>
      <c r="C2584" s="22"/>
    </row>
    <row r="2585" spans="1:3" x14ac:dyDescent="0.25">
      <c r="A2585" s="13"/>
      <c r="C2585" s="22"/>
    </row>
    <row r="2586" spans="1:3" x14ac:dyDescent="0.25">
      <c r="A2586" s="13"/>
      <c r="C2586" s="22"/>
    </row>
    <row r="2587" spans="1:3" x14ac:dyDescent="0.25">
      <c r="A2587" s="13"/>
      <c r="C2587" s="22"/>
    </row>
    <row r="2588" spans="1:3" x14ac:dyDescent="0.25">
      <c r="A2588" s="13"/>
      <c r="C2588" s="22"/>
    </row>
    <row r="2589" spans="1:3" x14ac:dyDescent="0.25">
      <c r="A2589" s="13"/>
      <c r="C2589" s="22"/>
    </row>
    <row r="2590" spans="1:3" x14ac:dyDescent="0.25">
      <c r="A2590" s="13"/>
      <c r="C2590" s="22"/>
    </row>
    <row r="2591" spans="1:3" x14ac:dyDescent="0.25">
      <c r="A2591" s="13"/>
      <c r="C2591" s="22"/>
    </row>
    <row r="2592" spans="1:3" x14ac:dyDescent="0.25">
      <c r="A2592" s="13"/>
      <c r="C2592" s="22"/>
    </row>
    <row r="2593" spans="1:3" x14ac:dyDescent="0.25">
      <c r="A2593" s="13"/>
      <c r="C2593" s="22"/>
    </row>
    <row r="2594" spans="1:3" x14ac:dyDescent="0.25">
      <c r="A2594" s="13"/>
      <c r="C2594" s="22"/>
    </row>
    <row r="2595" spans="1:3" x14ac:dyDescent="0.25">
      <c r="A2595" s="13"/>
      <c r="C2595" s="22"/>
    </row>
    <row r="2596" spans="1:3" x14ac:dyDescent="0.25">
      <c r="A2596" s="13"/>
      <c r="C2596" s="22"/>
    </row>
    <row r="2597" spans="1:3" x14ac:dyDescent="0.25">
      <c r="A2597" s="13"/>
      <c r="C2597" s="22"/>
    </row>
    <row r="2598" spans="1:3" x14ac:dyDescent="0.25">
      <c r="A2598" s="13"/>
      <c r="C2598" s="22"/>
    </row>
    <row r="2599" spans="1:3" x14ac:dyDescent="0.25">
      <c r="A2599" s="13"/>
      <c r="C2599" s="22"/>
    </row>
    <row r="2600" spans="1:3" x14ac:dyDescent="0.25">
      <c r="A2600" s="13"/>
      <c r="C2600" s="22"/>
    </row>
    <row r="2601" spans="1:3" x14ac:dyDescent="0.25">
      <c r="A2601" s="13"/>
      <c r="C2601" s="22"/>
    </row>
    <row r="2602" spans="1:3" x14ac:dyDescent="0.25">
      <c r="A2602" s="13"/>
      <c r="C2602" s="22"/>
    </row>
    <row r="2603" spans="1:3" x14ac:dyDescent="0.25">
      <c r="A2603" s="13"/>
      <c r="C2603" s="22"/>
    </row>
    <row r="2604" spans="1:3" x14ac:dyDescent="0.25">
      <c r="A2604" s="13"/>
      <c r="C2604" s="22"/>
    </row>
    <row r="2605" spans="1:3" x14ac:dyDescent="0.25">
      <c r="A2605" s="13"/>
      <c r="C2605" s="22"/>
    </row>
    <row r="2606" spans="1:3" x14ac:dyDescent="0.25">
      <c r="A2606" s="13"/>
      <c r="C2606" s="22"/>
    </row>
    <row r="2607" spans="1:3" x14ac:dyDescent="0.25">
      <c r="A2607" s="13"/>
      <c r="C2607" s="22"/>
    </row>
    <row r="2608" spans="1:3" x14ac:dyDescent="0.25">
      <c r="A2608" s="13"/>
      <c r="C2608" s="22"/>
    </row>
    <row r="2609" spans="1:3" x14ac:dyDescent="0.25">
      <c r="A2609" s="13"/>
      <c r="C2609" s="22"/>
    </row>
    <row r="2610" spans="1:3" x14ac:dyDescent="0.25">
      <c r="A2610" s="13"/>
      <c r="C2610" s="22"/>
    </row>
    <row r="2611" spans="1:3" x14ac:dyDescent="0.25">
      <c r="A2611" s="13"/>
      <c r="C2611" s="22"/>
    </row>
    <row r="2612" spans="1:3" x14ac:dyDescent="0.25">
      <c r="A2612" s="13"/>
      <c r="C2612" s="22"/>
    </row>
    <row r="2613" spans="1:3" x14ac:dyDescent="0.25">
      <c r="A2613" s="13"/>
      <c r="C2613" s="22"/>
    </row>
    <row r="2614" spans="1:3" x14ac:dyDescent="0.25">
      <c r="A2614" s="13"/>
      <c r="C2614" s="22"/>
    </row>
    <row r="2615" spans="1:3" x14ac:dyDescent="0.25">
      <c r="A2615" s="13"/>
      <c r="C2615" s="22"/>
    </row>
    <row r="2616" spans="1:3" x14ac:dyDescent="0.25">
      <c r="A2616" s="13"/>
      <c r="C2616" s="22"/>
    </row>
    <row r="2617" spans="1:3" x14ac:dyDescent="0.25">
      <c r="A2617" s="13"/>
      <c r="C2617" s="22"/>
    </row>
    <row r="2618" spans="1:3" x14ac:dyDescent="0.25">
      <c r="A2618" s="13"/>
      <c r="C2618" s="22"/>
    </row>
    <row r="2619" spans="1:3" x14ac:dyDescent="0.25">
      <c r="A2619" s="13"/>
      <c r="C2619" s="22"/>
    </row>
    <row r="2620" spans="1:3" x14ac:dyDescent="0.25">
      <c r="A2620" s="13"/>
      <c r="C2620" s="22"/>
    </row>
    <row r="2621" spans="1:3" x14ac:dyDescent="0.25">
      <c r="A2621" s="13"/>
      <c r="C2621" s="22"/>
    </row>
    <row r="2622" spans="1:3" x14ac:dyDescent="0.25">
      <c r="A2622" s="13"/>
      <c r="C2622" s="22"/>
    </row>
    <row r="2623" spans="1:3" x14ac:dyDescent="0.25">
      <c r="A2623" s="13"/>
      <c r="C2623" s="22"/>
    </row>
    <row r="2624" spans="1:3" x14ac:dyDescent="0.25">
      <c r="A2624" s="13"/>
      <c r="C2624" s="22"/>
    </row>
    <row r="2625" spans="1:3" x14ac:dyDescent="0.25">
      <c r="A2625" s="13"/>
      <c r="C2625" s="22"/>
    </row>
    <row r="2626" spans="1:3" x14ac:dyDescent="0.25">
      <c r="A2626" s="13"/>
      <c r="C2626" s="22"/>
    </row>
    <row r="2627" spans="1:3" x14ac:dyDescent="0.25">
      <c r="A2627" s="13"/>
      <c r="C2627" s="22"/>
    </row>
    <row r="2628" spans="1:3" x14ac:dyDescent="0.25">
      <c r="A2628" s="13"/>
      <c r="C2628" s="22"/>
    </row>
    <row r="2629" spans="1:3" x14ac:dyDescent="0.25">
      <c r="A2629" s="13"/>
      <c r="C2629" s="22"/>
    </row>
    <row r="2630" spans="1:3" x14ac:dyDescent="0.25">
      <c r="A2630" s="13"/>
      <c r="C2630" s="22"/>
    </row>
    <row r="2631" spans="1:3" x14ac:dyDescent="0.25">
      <c r="A2631" s="13"/>
      <c r="C2631" s="22"/>
    </row>
    <row r="2632" spans="1:3" x14ac:dyDescent="0.25">
      <c r="A2632" s="13"/>
      <c r="C2632" s="22"/>
    </row>
    <row r="2633" spans="1:3" x14ac:dyDescent="0.25">
      <c r="A2633" s="13"/>
      <c r="C2633" s="22"/>
    </row>
    <row r="2634" spans="1:3" x14ac:dyDescent="0.25">
      <c r="A2634" s="13"/>
      <c r="C2634" s="22"/>
    </row>
    <row r="2635" spans="1:3" x14ac:dyDescent="0.25">
      <c r="A2635" s="13"/>
      <c r="C2635" s="22"/>
    </row>
    <row r="2636" spans="1:3" x14ac:dyDescent="0.25">
      <c r="A2636" s="13"/>
      <c r="C2636" s="22"/>
    </row>
    <row r="2637" spans="1:3" x14ac:dyDescent="0.25">
      <c r="A2637" s="13"/>
      <c r="C2637" s="22"/>
    </row>
    <row r="2638" spans="1:3" x14ac:dyDescent="0.25">
      <c r="A2638" s="13"/>
      <c r="C2638" s="22"/>
    </row>
    <row r="2639" spans="1:3" x14ac:dyDescent="0.25">
      <c r="A2639" s="13"/>
      <c r="C2639" s="22"/>
    </row>
    <row r="2640" spans="1:3" x14ac:dyDescent="0.25">
      <c r="A2640" s="13"/>
      <c r="C2640" s="22"/>
    </row>
    <row r="2641" spans="1:3" x14ac:dyDescent="0.25">
      <c r="A2641" s="13"/>
      <c r="C2641" s="22"/>
    </row>
    <row r="2642" spans="1:3" x14ac:dyDescent="0.25">
      <c r="A2642" s="13"/>
      <c r="C2642" s="22"/>
    </row>
    <row r="2643" spans="1:3" x14ac:dyDescent="0.25">
      <c r="A2643" s="13"/>
      <c r="C2643" s="22"/>
    </row>
    <row r="2644" spans="1:3" x14ac:dyDescent="0.25">
      <c r="A2644" s="13"/>
      <c r="C2644" s="22"/>
    </row>
    <row r="2645" spans="1:3" x14ac:dyDescent="0.25">
      <c r="A2645" s="13"/>
      <c r="C2645" s="22"/>
    </row>
    <row r="2646" spans="1:3" x14ac:dyDescent="0.25">
      <c r="A2646" s="13"/>
      <c r="C2646" s="22"/>
    </row>
    <row r="2647" spans="1:3" x14ac:dyDescent="0.25">
      <c r="A2647" s="13"/>
      <c r="C2647" s="22"/>
    </row>
    <row r="2648" spans="1:3" x14ac:dyDescent="0.25">
      <c r="A2648" s="13"/>
      <c r="C2648" s="22"/>
    </row>
    <row r="2649" spans="1:3" x14ac:dyDescent="0.25">
      <c r="A2649" s="13"/>
      <c r="C2649" s="22"/>
    </row>
    <row r="2650" spans="1:3" x14ac:dyDescent="0.25">
      <c r="A2650" s="13"/>
      <c r="C2650" s="22"/>
    </row>
    <row r="2651" spans="1:3" x14ac:dyDescent="0.25">
      <c r="A2651" s="13"/>
      <c r="C2651" s="22"/>
    </row>
    <row r="2652" spans="1:3" x14ac:dyDescent="0.25">
      <c r="A2652" s="13"/>
      <c r="C2652" s="22"/>
    </row>
    <row r="2653" spans="1:3" x14ac:dyDescent="0.25">
      <c r="A2653" s="13"/>
      <c r="C2653" s="22"/>
    </row>
    <row r="2654" spans="1:3" x14ac:dyDescent="0.25">
      <c r="A2654" s="13"/>
      <c r="C2654" s="22"/>
    </row>
    <row r="2655" spans="1:3" x14ac:dyDescent="0.25">
      <c r="A2655" s="13"/>
      <c r="C2655" s="22"/>
    </row>
    <row r="2656" spans="1:3" x14ac:dyDescent="0.25">
      <c r="A2656" s="13"/>
      <c r="C2656" s="22"/>
    </row>
    <row r="2657" spans="1:3" x14ac:dyDescent="0.25">
      <c r="A2657" s="13"/>
      <c r="C2657" s="22"/>
    </row>
    <row r="2658" spans="1:3" x14ac:dyDescent="0.25">
      <c r="A2658" s="13"/>
      <c r="C2658" s="22"/>
    </row>
    <row r="2659" spans="1:3" x14ac:dyDescent="0.25">
      <c r="A2659" s="13"/>
      <c r="C2659" s="22"/>
    </row>
    <row r="2660" spans="1:3" x14ac:dyDescent="0.25">
      <c r="A2660" s="13"/>
      <c r="C2660" s="22"/>
    </row>
    <row r="2661" spans="1:3" x14ac:dyDescent="0.25">
      <c r="A2661" s="13"/>
      <c r="C2661" s="22"/>
    </row>
    <row r="2662" spans="1:3" x14ac:dyDescent="0.25">
      <c r="A2662" s="13"/>
      <c r="C2662" s="22"/>
    </row>
    <row r="2663" spans="1:3" x14ac:dyDescent="0.25">
      <c r="A2663" s="13"/>
      <c r="C2663" s="22"/>
    </row>
    <row r="2664" spans="1:3" x14ac:dyDescent="0.25">
      <c r="A2664" s="13"/>
      <c r="C2664" s="22"/>
    </row>
    <row r="2665" spans="1:3" x14ac:dyDescent="0.25">
      <c r="A2665" s="13"/>
      <c r="C2665" s="22"/>
    </row>
    <row r="2666" spans="1:3" x14ac:dyDescent="0.25">
      <c r="A2666" s="13"/>
      <c r="C2666" s="22"/>
    </row>
    <row r="2667" spans="1:3" x14ac:dyDescent="0.25">
      <c r="A2667" s="13"/>
      <c r="C2667" s="22"/>
    </row>
    <row r="2668" spans="1:3" x14ac:dyDescent="0.25">
      <c r="A2668" s="13"/>
      <c r="C2668" s="22"/>
    </row>
    <row r="2669" spans="1:3" x14ac:dyDescent="0.25">
      <c r="A2669" s="13"/>
      <c r="C2669" s="22"/>
    </row>
    <row r="2670" spans="1:3" x14ac:dyDescent="0.25">
      <c r="A2670" s="13"/>
      <c r="C2670" s="22"/>
    </row>
    <row r="2671" spans="1:3" x14ac:dyDescent="0.25">
      <c r="A2671" s="13"/>
      <c r="C2671" s="22"/>
    </row>
    <row r="2672" spans="1:3" x14ac:dyDescent="0.25">
      <c r="A2672" s="13"/>
      <c r="C2672" s="22"/>
    </row>
    <row r="2673" spans="1:3" x14ac:dyDescent="0.25">
      <c r="A2673" s="13"/>
      <c r="C2673" s="22"/>
    </row>
    <row r="2674" spans="1:3" x14ac:dyDescent="0.25">
      <c r="A2674" s="13"/>
      <c r="C2674" s="22"/>
    </row>
    <row r="2675" spans="1:3" x14ac:dyDescent="0.25">
      <c r="A2675" s="13"/>
      <c r="C2675" s="22"/>
    </row>
    <row r="2676" spans="1:3" x14ac:dyDescent="0.25">
      <c r="A2676" s="13"/>
      <c r="C2676" s="22"/>
    </row>
    <row r="2677" spans="1:3" x14ac:dyDescent="0.25">
      <c r="A2677" s="13"/>
      <c r="C2677" s="22"/>
    </row>
    <row r="2678" spans="1:3" x14ac:dyDescent="0.25">
      <c r="A2678" s="13"/>
      <c r="C2678" s="22"/>
    </row>
    <row r="2679" spans="1:3" x14ac:dyDescent="0.25">
      <c r="A2679" s="13"/>
      <c r="C2679" s="22"/>
    </row>
    <row r="2680" spans="1:3" x14ac:dyDescent="0.25">
      <c r="A2680" s="13"/>
      <c r="C2680" s="22"/>
    </row>
    <row r="2681" spans="1:3" x14ac:dyDescent="0.25">
      <c r="A2681" s="13"/>
      <c r="C2681" s="22"/>
    </row>
    <row r="2682" spans="1:3" x14ac:dyDescent="0.25">
      <c r="A2682" s="13"/>
      <c r="C2682" s="22"/>
    </row>
    <row r="2683" spans="1:3" x14ac:dyDescent="0.25">
      <c r="A2683" s="13"/>
      <c r="C2683" s="22"/>
    </row>
    <row r="2684" spans="1:3" x14ac:dyDescent="0.25">
      <c r="A2684" s="13"/>
      <c r="C2684" s="22"/>
    </row>
    <row r="2685" spans="1:3" x14ac:dyDescent="0.25">
      <c r="A2685" s="13"/>
      <c r="C2685" s="22"/>
    </row>
    <row r="2686" spans="1:3" x14ac:dyDescent="0.25">
      <c r="A2686" s="13"/>
      <c r="C2686" s="22"/>
    </row>
    <row r="2687" spans="1:3" x14ac:dyDescent="0.25">
      <c r="A2687" s="13"/>
      <c r="C2687" s="22"/>
    </row>
    <row r="2688" spans="1:3" x14ac:dyDescent="0.25">
      <c r="A2688" s="13"/>
      <c r="C2688" s="22"/>
    </row>
    <row r="2689" spans="1:3" x14ac:dyDescent="0.25">
      <c r="A2689" s="13"/>
      <c r="C2689" s="22"/>
    </row>
    <row r="2690" spans="1:3" x14ac:dyDescent="0.25">
      <c r="A2690" s="13"/>
      <c r="C2690" s="22"/>
    </row>
    <row r="2691" spans="1:3" x14ac:dyDescent="0.25">
      <c r="A2691" s="13"/>
      <c r="C2691" s="22"/>
    </row>
    <row r="2692" spans="1:3" x14ac:dyDescent="0.25">
      <c r="A2692" s="13"/>
      <c r="C2692" s="22"/>
    </row>
    <row r="2693" spans="1:3" x14ac:dyDescent="0.25">
      <c r="A2693" s="13"/>
      <c r="C2693" s="22"/>
    </row>
    <row r="2694" spans="1:3" x14ac:dyDescent="0.25">
      <c r="A2694" s="13"/>
      <c r="C2694" s="22"/>
    </row>
    <row r="2695" spans="1:3" x14ac:dyDescent="0.25">
      <c r="A2695" s="13"/>
      <c r="C2695" s="22"/>
    </row>
    <row r="2696" spans="1:3" x14ac:dyDescent="0.25">
      <c r="A2696" s="13"/>
      <c r="C2696" s="22"/>
    </row>
    <row r="2697" spans="1:3" x14ac:dyDescent="0.25">
      <c r="A2697" s="13"/>
      <c r="C2697" s="22"/>
    </row>
    <row r="2698" spans="1:3" x14ac:dyDescent="0.25">
      <c r="A2698" s="13"/>
      <c r="C2698" s="22"/>
    </row>
    <row r="2699" spans="1:3" x14ac:dyDescent="0.25">
      <c r="A2699" s="13"/>
      <c r="C2699" s="22"/>
    </row>
    <row r="2700" spans="1:3" x14ac:dyDescent="0.25">
      <c r="A2700" s="13"/>
      <c r="C2700" s="22"/>
    </row>
    <row r="2701" spans="1:3" x14ac:dyDescent="0.25">
      <c r="A2701" s="13"/>
      <c r="C2701" s="22"/>
    </row>
    <row r="2702" spans="1:3" x14ac:dyDescent="0.25">
      <c r="A2702" s="13"/>
      <c r="C2702" s="22"/>
    </row>
    <row r="2703" spans="1:3" x14ac:dyDescent="0.25">
      <c r="A2703" s="13"/>
      <c r="C2703" s="22"/>
    </row>
    <row r="2704" spans="1:3" x14ac:dyDescent="0.25">
      <c r="A2704" s="13"/>
      <c r="C2704" s="22"/>
    </row>
    <row r="2705" spans="1:3" x14ac:dyDescent="0.25">
      <c r="A2705" s="13"/>
      <c r="C2705" s="22"/>
    </row>
    <row r="2706" spans="1:3" x14ac:dyDescent="0.25">
      <c r="A2706" s="13"/>
      <c r="C2706" s="22"/>
    </row>
    <row r="2707" spans="1:3" x14ac:dyDescent="0.25">
      <c r="A2707" s="13"/>
      <c r="C2707" s="22"/>
    </row>
    <row r="2708" spans="1:3" x14ac:dyDescent="0.25">
      <c r="A2708" s="13"/>
      <c r="C2708" s="22"/>
    </row>
    <row r="2709" spans="1:3" x14ac:dyDescent="0.25">
      <c r="A2709" s="13"/>
      <c r="C2709" s="22"/>
    </row>
    <row r="2710" spans="1:3" x14ac:dyDescent="0.25">
      <c r="A2710" s="13"/>
      <c r="C2710" s="22"/>
    </row>
    <row r="2711" spans="1:3" x14ac:dyDescent="0.25">
      <c r="A2711" s="13"/>
      <c r="C2711" s="22"/>
    </row>
    <row r="2712" spans="1:3" x14ac:dyDescent="0.25">
      <c r="A2712" s="13"/>
      <c r="C2712" s="22"/>
    </row>
    <row r="2713" spans="1:3" x14ac:dyDescent="0.25">
      <c r="A2713" s="13"/>
      <c r="C2713" s="22"/>
    </row>
    <row r="2714" spans="1:3" x14ac:dyDescent="0.25">
      <c r="A2714" s="13"/>
      <c r="C2714" s="22"/>
    </row>
    <row r="2715" spans="1:3" x14ac:dyDescent="0.25">
      <c r="A2715" s="13"/>
      <c r="C2715" s="22"/>
    </row>
    <row r="2716" spans="1:3" x14ac:dyDescent="0.25">
      <c r="A2716" s="13"/>
      <c r="C2716" s="22"/>
    </row>
    <row r="2717" spans="1:3" x14ac:dyDescent="0.25">
      <c r="A2717" s="13"/>
      <c r="C2717" s="22"/>
    </row>
    <row r="2718" spans="1:3" x14ac:dyDescent="0.25">
      <c r="A2718" s="13"/>
      <c r="C2718" s="22"/>
    </row>
    <row r="2719" spans="1:3" x14ac:dyDescent="0.25">
      <c r="A2719" s="13"/>
      <c r="C2719" s="22"/>
    </row>
    <row r="2720" spans="1:3" x14ac:dyDescent="0.25">
      <c r="A2720" s="13"/>
      <c r="C2720" s="22"/>
    </row>
    <row r="2721" spans="1:3" x14ac:dyDescent="0.25">
      <c r="A2721" s="13"/>
      <c r="C2721" s="22"/>
    </row>
    <row r="2722" spans="1:3" x14ac:dyDescent="0.25">
      <c r="A2722" s="13"/>
      <c r="C2722" s="22"/>
    </row>
    <row r="2723" spans="1:3" x14ac:dyDescent="0.25">
      <c r="A2723" s="13"/>
      <c r="C2723" s="22"/>
    </row>
    <row r="2724" spans="1:3" x14ac:dyDescent="0.25">
      <c r="A2724" s="13"/>
      <c r="C2724" s="22"/>
    </row>
    <row r="2725" spans="1:3" x14ac:dyDescent="0.25">
      <c r="A2725" s="13"/>
      <c r="C2725" s="22"/>
    </row>
    <row r="2726" spans="1:3" x14ac:dyDescent="0.25">
      <c r="A2726" s="13"/>
      <c r="C2726" s="22"/>
    </row>
    <row r="2727" spans="1:3" x14ac:dyDescent="0.25">
      <c r="A2727" s="13"/>
      <c r="C2727" s="22"/>
    </row>
    <row r="2728" spans="1:3" x14ac:dyDescent="0.25">
      <c r="A2728" s="13"/>
      <c r="C2728" s="22"/>
    </row>
    <row r="2729" spans="1:3" x14ac:dyDescent="0.25">
      <c r="A2729" s="13"/>
      <c r="C2729" s="22"/>
    </row>
    <row r="2730" spans="1:3" x14ac:dyDescent="0.25">
      <c r="A2730" s="13"/>
      <c r="C2730" s="22"/>
    </row>
    <row r="2731" spans="1:3" x14ac:dyDescent="0.25">
      <c r="A2731" s="13"/>
      <c r="C2731" s="22"/>
    </row>
    <row r="2732" spans="1:3" x14ac:dyDescent="0.25">
      <c r="A2732" s="13"/>
      <c r="C2732" s="22"/>
    </row>
    <row r="2733" spans="1:3" x14ac:dyDescent="0.25">
      <c r="A2733" s="13"/>
      <c r="C2733" s="22"/>
    </row>
    <row r="2734" spans="1:3" x14ac:dyDescent="0.25">
      <c r="A2734" s="13"/>
      <c r="C2734" s="22"/>
    </row>
    <row r="2735" spans="1:3" x14ac:dyDescent="0.25">
      <c r="A2735" s="13"/>
      <c r="C2735" s="22"/>
    </row>
    <row r="2736" spans="1:3" x14ac:dyDescent="0.25">
      <c r="A2736" s="13"/>
      <c r="C2736" s="22"/>
    </row>
    <row r="2737" spans="1:3" x14ac:dyDescent="0.25">
      <c r="A2737" s="13"/>
      <c r="C2737" s="22"/>
    </row>
    <row r="2738" spans="1:3" x14ac:dyDescent="0.25">
      <c r="A2738" s="13"/>
      <c r="C2738" s="22"/>
    </row>
    <row r="2739" spans="1:3" x14ac:dyDescent="0.25">
      <c r="A2739" s="13"/>
      <c r="C2739" s="22"/>
    </row>
    <row r="2740" spans="1:3" x14ac:dyDescent="0.25">
      <c r="A2740" s="13"/>
      <c r="C2740" s="22"/>
    </row>
    <row r="2741" spans="1:3" x14ac:dyDescent="0.25">
      <c r="A2741" s="13"/>
      <c r="C2741" s="22"/>
    </row>
    <row r="2742" spans="1:3" x14ac:dyDescent="0.25">
      <c r="A2742" s="13"/>
      <c r="C2742" s="22"/>
    </row>
    <row r="2743" spans="1:3" x14ac:dyDescent="0.25">
      <c r="A2743" s="13"/>
      <c r="C2743" s="22"/>
    </row>
    <row r="2744" spans="1:3" x14ac:dyDescent="0.25">
      <c r="A2744" s="13"/>
      <c r="C2744" s="22"/>
    </row>
    <row r="2745" spans="1:3" x14ac:dyDescent="0.25">
      <c r="A2745" s="13"/>
      <c r="C2745" s="22"/>
    </row>
    <row r="2746" spans="1:3" x14ac:dyDescent="0.25">
      <c r="A2746" s="13"/>
      <c r="C2746" s="22"/>
    </row>
    <row r="2747" spans="1:3" x14ac:dyDescent="0.25">
      <c r="A2747" s="13"/>
      <c r="C2747" s="22"/>
    </row>
    <row r="2748" spans="1:3" x14ac:dyDescent="0.25">
      <c r="A2748" s="13"/>
      <c r="C2748" s="22"/>
    </row>
    <row r="2749" spans="1:3" x14ac:dyDescent="0.25">
      <c r="A2749" s="13"/>
      <c r="C2749" s="22"/>
    </row>
    <row r="2750" spans="1:3" x14ac:dyDescent="0.25">
      <c r="A2750" s="13"/>
      <c r="C2750" s="22"/>
    </row>
    <row r="2751" spans="1:3" x14ac:dyDescent="0.25">
      <c r="A2751" s="13"/>
      <c r="C2751" s="22"/>
    </row>
    <row r="2752" spans="1:3" x14ac:dyDescent="0.25">
      <c r="A2752" s="13"/>
      <c r="C2752" s="22"/>
    </row>
    <row r="2753" spans="1:3" x14ac:dyDescent="0.25">
      <c r="A2753" s="13"/>
      <c r="C2753" s="22"/>
    </row>
    <row r="2754" spans="1:3" x14ac:dyDescent="0.25">
      <c r="A2754" s="13"/>
      <c r="C2754" s="22"/>
    </row>
    <row r="2755" spans="1:3" x14ac:dyDescent="0.25">
      <c r="A2755" s="13"/>
      <c r="C2755" s="22"/>
    </row>
    <row r="2756" spans="1:3" x14ac:dyDescent="0.25">
      <c r="A2756" s="13"/>
      <c r="C2756" s="22"/>
    </row>
    <row r="2757" spans="1:3" x14ac:dyDescent="0.25">
      <c r="A2757" s="13"/>
      <c r="C2757" s="22"/>
    </row>
    <row r="2758" spans="1:3" x14ac:dyDescent="0.25">
      <c r="A2758" s="13"/>
      <c r="C2758" s="22"/>
    </row>
    <row r="2759" spans="1:3" x14ac:dyDescent="0.25">
      <c r="A2759" s="13"/>
      <c r="C2759" s="22"/>
    </row>
    <row r="2760" spans="1:3" x14ac:dyDescent="0.25">
      <c r="A2760" s="13"/>
      <c r="C2760" s="22"/>
    </row>
    <row r="2761" spans="1:3" x14ac:dyDescent="0.25">
      <c r="A2761" s="13"/>
      <c r="C2761" s="22"/>
    </row>
    <row r="2762" spans="1:3" x14ac:dyDescent="0.25">
      <c r="A2762" s="13"/>
      <c r="C2762" s="22"/>
    </row>
    <row r="2763" spans="1:3" x14ac:dyDescent="0.25">
      <c r="A2763" s="13"/>
      <c r="C2763" s="22"/>
    </row>
    <row r="2764" spans="1:3" x14ac:dyDescent="0.25">
      <c r="A2764" s="13"/>
      <c r="C2764" s="22"/>
    </row>
    <row r="2765" spans="1:3" x14ac:dyDescent="0.25">
      <c r="A2765" s="13"/>
      <c r="C2765" s="22"/>
    </row>
    <row r="2766" spans="1:3" x14ac:dyDescent="0.25">
      <c r="A2766" s="13"/>
      <c r="C2766" s="22"/>
    </row>
    <row r="2767" spans="1:3" x14ac:dyDescent="0.25">
      <c r="A2767" s="13"/>
      <c r="C2767" s="22"/>
    </row>
    <row r="2768" spans="1:3" x14ac:dyDescent="0.25">
      <c r="A2768" s="13"/>
      <c r="C2768" s="22"/>
    </row>
    <row r="2769" spans="1:3" x14ac:dyDescent="0.25">
      <c r="A2769" s="13"/>
      <c r="C2769" s="22"/>
    </row>
    <row r="2770" spans="1:3" x14ac:dyDescent="0.25">
      <c r="A2770" s="13"/>
      <c r="C2770" s="22"/>
    </row>
    <row r="2771" spans="1:3" x14ac:dyDescent="0.25">
      <c r="A2771" s="13"/>
      <c r="C2771" s="22"/>
    </row>
    <row r="2772" spans="1:3" x14ac:dyDescent="0.25">
      <c r="A2772" s="13"/>
      <c r="C2772" s="22"/>
    </row>
    <row r="2773" spans="1:3" x14ac:dyDescent="0.25">
      <c r="A2773" s="13"/>
      <c r="C2773" s="22"/>
    </row>
    <row r="2774" spans="1:3" x14ac:dyDescent="0.25">
      <c r="A2774" s="13"/>
      <c r="C2774" s="22"/>
    </row>
    <row r="2775" spans="1:3" x14ac:dyDescent="0.25">
      <c r="A2775" s="13"/>
      <c r="C2775" s="22"/>
    </row>
    <row r="2776" spans="1:3" x14ac:dyDescent="0.25">
      <c r="A2776" s="13"/>
      <c r="C2776" s="22"/>
    </row>
    <row r="2777" spans="1:3" x14ac:dyDescent="0.25">
      <c r="A2777" s="13"/>
      <c r="C2777" s="22"/>
    </row>
    <row r="2778" spans="1:3" x14ac:dyDescent="0.25">
      <c r="A2778" s="13"/>
      <c r="C2778" s="22"/>
    </row>
    <row r="2779" spans="1:3" x14ac:dyDescent="0.25">
      <c r="A2779" s="13"/>
      <c r="C2779" s="22"/>
    </row>
    <row r="2780" spans="1:3" x14ac:dyDescent="0.25">
      <c r="A2780" s="13"/>
      <c r="C2780" s="22"/>
    </row>
    <row r="2781" spans="1:3" x14ac:dyDescent="0.25">
      <c r="A2781" s="13"/>
      <c r="C2781" s="22"/>
    </row>
    <row r="2782" spans="1:3" x14ac:dyDescent="0.25">
      <c r="A2782" s="13"/>
      <c r="C2782" s="22"/>
    </row>
    <row r="2783" spans="1:3" x14ac:dyDescent="0.25">
      <c r="A2783" s="13"/>
      <c r="C2783" s="22"/>
    </row>
    <row r="2784" spans="1:3" x14ac:dyDescent="0.25">
      <c r="A2784" s="13"/>
      <c r="C2784" s="22"/>
    </row>
    <row r="2785" spans="1:3" x14ac:dyDescent="0.25">
      <c r="A2785" s="13"/>
      <c r="C2785" s="22"/>
    </row>
    <row r="2786" spans="1:3" x14ac:dyDescent="0.25">
      <c r="A2786" s="13"/>
      <c r="C2786" s="22"/>
    </row>
    <row r="2787" spans="1:3" x14ac:dyDescent="0.25">
      <c r="A2787" s="13"/>
      <c r="C2787" s="22"/>
    </row>
    <row r="2788" spans="1:3" x14ac:dyDescent="0.25">
      <c r="A2788" s="13"/>
      <c r="C2788" s="22"/>
    </row>
    <row r="2789" spans="1:3" x14ac:dyDescent="0.25">
      <c r="A2789" s="13"/>
      <c r="C2789" s="22"/>
    </row>
    <row r="2790" spans="1:3" x14ac:dyDescent="0.25">
      <c r="A2790" s="13"/>
      <c r="C2790" s="22"/>
    </row>
    <row r="2791" spans="1:3" x14ac:dyDescent="0.25">
      <c r="A2791" s="13"/>
      <c r="C2791" s="22"/>
    </row>
    <row r="2792" spans="1:3" x14ac:dyDescent="0.25">
      <c r="A2792" s="13"/>
      <c r="C2792" s="22"/>
    </row>
    <row r="2793" spans="1:3" x14ac:dyDescent="0.25">
      <c r="A2793" s="13"/>
      <c r="C2793" s="22"/>
    </row>
    <row r="2794" spans="1:3" x14ac:dyDescent="0.25">
      <c r="A2794" s="13"/>
      <c r="C2794" s="22"/>
    </row>
    <row r="2795" spans="1:3" x14ac:dyDescent="0.25">
      <c r="A2795" s="13"/>
      <c r="C2795" s="22"/>
    </row>
    <row r="2796" spans="1:3" x14ac:dyDescent="0.25">
      <c r="A2796" s="13"/>
      <c r="C2796" s="22"/>
    </row>
    <row r="2797" spans="1:3" x14ac:dyDescent="0.25">
      <c r="A2797" s="13"/>
      <c r="C2797" s="22"/>
    </row>
    <row r="2798" spans="1:3" x14ac:dyDescent="0.25">
      <c r="A2798" s="13"/>
      <c r="C2798" s="22"/>
    </row>
    <row r="2799" spans="1:3" x14ac:dyDescent="0.25">
      <c r="A2799" s="13"/>
      <c r="C2799" s="22"/>
    </row>
    <row r="2800" spans="1:3" x14ac:dyDescent="0.25">
      <c r="A2800" s="13"/>
      <c r="C2800" s="22"/>
    </row>
    <row r="2801" spans="1:3" x14ac:dyDescent="0.25">
      <c r="A2801" s="13"/>
      <c r="C2801" s="22"/>
    </row>
    <row r="2802" spans="1:3" x14ac:dyDescent="0.25">
      <c r="A2802" s="13"/>
      <c r="C2802" s="22"/>
    </row>
    <row r="2803" spans="1:3" x14ac:dyDescent="0.25">
      <c r="A2803" s="13"/>
      <c r="C2803" s="22"/>
    </row>
    <row r="2804" spans="1:3" x14ac:dyDescent="0.25">
      <c r="A2804" s="13"/>
      <c r="C2804" s="22"/>
    </row>
    <row r="2805" spans="1:3" x14ac:dyDescent="0.25">
      <c r="A2805" s="13"/>
      <c r="C2805" s="22"/>
    </row>
    <row r="2806" spans="1:3" x14ac:dyDescent="0.25">
      <c r="A2806" s="13"/>
      <c r="C2806" s="22"/>
    </row>
    <row r="2807" spans="1:3" x14ac:dyDescent="0.25">
      <c r="A2807" s="13"/>
      <c r="C2807" s="22"/>
    </row>
    <row r="2808" spans="1:3" x14ac:dyDescent="0.25">
      <c r="A2808" s="13"/>
      <c r="C2808" s="22"/>
    </row>
    <row r="2809" spans="1:3" x14ac:dyDescent="0.25">
      <c r="A2809" s="13"/>
      <c r="C2809" s="22"/>
    </row>
    <row r="2810" spans="1:3" x14ac:dyDescent="0.25">
      <c r="A2810" s="13"/>
      <c r="C2810" s="22"/>
    </row>
    <row r="2811" spans="1:3" x14ac:dyDescent="0.25">
      <c r="A2811" s="13"/>
      <c r="C2811" s="22"/>
    </row>
    <row r="2812" spans="1:3" x14ac:dyDescent="0.25">
      <c r="A2812" s="13"/>
      <c r="C2812" s="22"/>
    </row>
    <row r="2813" spans="1:3" x14ac:dyDescent="0.25">
      <c r="A2813" s="13"/>
      <c r="C2813" s="22"/>
    </row>
    <row r="2814" spans="1:3" x14ac:dyDescent="0.25">
      <c r="A2814" s="13"/>
      <c r="C2814" s="22"/>
    </row>
    <row r="2815" spans="1:3" x14ac:dyDescent="0.25">
      <c r="A2815" s="13"/>
      <c r="C2815" s="22"/>
    </row>
    <row r="2816" spans="1:3" x14ac:dyDescent="0.25">
      <c r="A2816" s="13"/>
      <c r="C2816" s="22"/>
    </row>
    <row r="2817" spans="1:3" x14ac:dyDescent="0.25">
      <c r="A2817" s="13"/>
      <c r="C2817" s="22"/>
    </row>
    <row r="2818" spans="1:3" x14ac:dyDescent="0.25">
      <c r="A2818" s="13"/>
      <c r="C2818" s="22"/>
    </row>
    <row r="2819" spans="1:3" x14ac:dyDescent="0.25">
      <c r="A2819" s="13"/>
      <c r="C2819" s="22"/>
    </row>
    <row r="2820" spans="1:3" x14ac:dyDescent="0.25">
      <c r="A2820" s="13"/>
      <c r="C2820" s="22"/>
    </row>
    <row r="2821" spans="1:3" x14ac:dyDescent="0.25">
      <c r="A2821" s="13"/>
      <c r="C2821" s="22"/>
    </row>
    <row r="2822" spans="1:3" x14ac:dyDescent="0.25">
      <c r="A2822" s="13"/>
      <c r="C2822" s="22"/>
    </row>
    <row r="2823" spans="1:3" x14ac:dyDescent="0.25">
      <c r="A2823" s="13"/>
      <c r="C2823" s="22"/>
    </row>
    <row r="2824" spans="1:3" x14ac:dyDescent="0.25">
      <c r="A2824" s="13"/>
      <c r="C2824" s="22"/>
    </row>
    <row r="2825" spans="1:3" x14ac:dyDescent="0.25">
      <c r="A2825" s="13"/>
      <c r="C2825" s="22"/>
    </row>
    <row r="2826" spans="1:3" x14ac:dyDescent="0.25">
      <c r="A2826" s="13"/>
      <c r="C2826" s="22"/>
    </row>
    <row r="2827" spans="1:3" x14ac:dyDescent="0.25">
      <c r="A2827" s="13"/>
      <c r="C2827" s="22"/>
    </row>
    <row r="2828" spans="1:3" x14ac:dyDescent="0.25">
      <c r="A2828" s="13"/>
      <c r="C2828" s="22"/>
    </row>
    <row r="2829" spans="1:3" x14ac:dyDescent="0.25">
      <c r="A2829" s="13"/>
      <c r="C2829" s="22"/>
    </row>
    <row r="2830" spans="1:3" x14ac:dyDescent="0.25">
      <c r="A2830" s="13"/>
      <c r="C2830" s="22"/>
    </row>
    <row r="2831" spans="1:3" x14ac:dyDescent="0.25">
      <c r="A2831" s="13"/>
      <c r="C2831" s="22"/>
    </row>
    <row r="2832" spans="1:3" x14ac:dyDescent="0.25">
      <c r="A2832" s="13"/>
      <c r="C2832" s="22"/>
    </row>
    <row r="2833" spans="1:3" x14ac:dyDescent="0.25">
      <c r="A2833" s="13"/>
      <c r="C2833" s="22"/>
    </row>
    <row r="2834" spans="1:3" x14ac:dyDescent="0.25">
      <c r="A2834" s="13"/>
      <c r="C2834" s="22"/>
    </row>
    <row r="2835" spans="1:3" x14ac:dyDescent="0.25">
      <c r="A2835" s="13"/>
      <c r="C2835" s="22"/>
    </row>
    <row r="2836" spans="1:3" x14ac:dyDescent="0.25">
      <c r="A2836" s="13"/>
      <c r="C2836" s="22"/>
    </row>
    <row r="2837" spans="1:3" x14ac:dyDescent="0.25">
      <c r="A2837" s="13"/>
      <c r="C2837" s="22"/>
    </row>
    <row r="2838" spans="1:3" x14ac:dyDescent="0.25">
      <c r="A2838" s="13"/>
      <c r="C2838" s="22"/>
    </row>
    <row r="2839" spans="1:3" x14ac:dyDescent="0.25">
      <c r="A2839" s="13"/>
      <c r="C2839" s="22"/>
    </row>
    <row r="2840" spans="1:3" x14ac:dyDescent="0.25">
      <c r="A2840" s="13"/>
      <c r="C2840" s="22"/>
    </row>
    <row r="2841" spans="1:3" x14ac:dyDescent="0.25">
      <c r="A2841" s="13"/>
      <c r="C2841" s="22"/>
    </row>
    <row r="2842" spans="1:3" x14ac:dyDescent="0.25">
      <c r="A2842" s="13"/>
      <c r="C2842" s="22"/>
    </row>
    <row r="2843" spans="1:3" x14ac:dyDescent="0.25">
      <c r="A2843" s="13"/>
      <c r="C2843" s="22"/>
    </row>
    <row r="2844" spans="1:3" x14ac:dyDescent="0.25">
      <c r="A2844" s="13"/>
      <c r="C2844" s="22"/>
    </row>
    <row r="2845" spans="1:3" x14ac:dyDescent="0.25">
      <c r="A2845" s="13"/>
      <c r="C2845" s="22"/>
    </row>
    <row r="2846" spans="1:3" x14ac:dyDescent="0.25">
      <c r="A2846" s="13"/>
      <c r="C2846" s="22"/>
    </row>
    <row r="2847" spans="1:3" x14ac:dyDescent="0.25">
      <c r="A2847" s="13"/>
      <c r="C2847" s="22"/>
    </row>
    <row r="2848" spans="1:3" x14ac:dyDescent="0.25">
      <c r="A2848" s="13"/>
      <c r="C2848" s="22"/>
    </row>
    <row r="2849" spans="1:3" x14ac:dyDescent="0.25">
      <c r="A2849" s="13"/>
      <c r="C2849" s="22"/>
    </row>
    <row r="2850" spans="1:3" x14ac:dyDescent="0.25">
      <c r="A2850" s="13"/>
      <c r="C2850" s="22"/>
    </row>
    <row r="2851" spans="1:3" x14ac:dyDescent="0.25">
      <c r="A2851" s="13"/>
      <c r="C2851" s="22"/>
    </row>
    <row r="2852" spans="1:3" x14ac:dyDescent="0.25">
      <c r="A2852" s="13"/>
      <c r="C2852" s="22"/>
    </row>
    <row r="2853" spans="1:3" x14ac:dyDescent="0.25">
      <c r="A2853" s="13"/>
      <c r="C2853" s="22"/>
    </row>
    <row r="2854" spans="1:3" x14ac:dyDescent="0.25">
      <c r="A2854" s="13"/>
      <c r="C2854" s="22"/>
    </row>
    <row r="2855" spans="1:3" x14ac:dyDescent="0.25">
      <c r="A2855" s="13"/>
      <c r="C2855" s="22"/>
    </row>
    <row r="2856" spans="1:3" x14ac:dyDescent="0.25">
      <c r="A2856" s="13"/>
      <c r="C2856" s="22"/>
    </row>
    <row r="2857" spans="1:3" x14ac:dyDescent="0.25">
      <c r="A2857" s="13"/>
      <c r="C2857" s="22"/>
    </row>
    <row r="2858" spans="1:3" x14ac:dyDescent="0.25">
      <c r="A2858" s="13"/>
      <c r="C2858" s="22"/>
    </row>
    <row r="2859" spans="1:3" x14ac:dyDescent="0.25">
      <c r="A2859" s="13"/>
      <c r="C2859" s="22"/>
    </row>
    <row r="2860" spans="1:3" x14ac:dyDescent="0.25">
      <c r="A2860" s="13"/>
      <c r="C2860" s="22"/>
    </row>
    <row r="2861" spans="1:3" x14ac:dyDescent="0.25">
      <c r="A2861" s="13"/>
      <c r="C2861" s="22"/>
    </row>
    <row r="2862" spans="1:3" x14ac:dyDescent="0.25">
      <c r="A2862" s="13"/>
      <c r="C2862" s="22"/>
    </row>
    <row r="2863" spans="1:3" x14ac:dyDescent="0.25">
      <c r="A2863" s="13"/>
      <c r="C2863" s="22"/>
    </row>
    <row r="2864" spans="1:3" x14ac:dyDescent="0.25">
      <c r="A2864" s="13"/>
      <c r="C2864" s="22"/>
    </row>
    <row r="2865" spans="1:3" x14ac:dyDescent="0.25">
      <c r="A2865" s="13"/>
      <c r="C2865" s="22"/>
    </row>
    <row r="2866" spans="1:3" x14ac:dyDescent="0.25">
      <c r="A2866" s="13"/>
      <c r="C2866" s="22"/>
    </row>
    <row r="2867" spans="1:3" x14ac:dyDescent="0.25">
      <c r="A2867" s="13"/>
      <c r="C2867" s="22"/>
    </row>
    <row r="2868" spans="1:3" x14ac:dyDescent="0.25">
      <c r="A2868" s="13"/>
      <c r="C2868" s="22"/>
    </row>
    <row r="2869" spans="1:3" x14ac:dyDescent="0.25">
      <c r="A2869" s="13"/>
      <c r="C2869" s="22"/>
    </row>
    <row r="2870" spans="1:3" x14ac:dyDescent="0.25">
      <c r="A2870" s="13"/>
      <c r="C2870" s="22"/>
    </row>
    <row r="2871" spans="1:3" x14ac:dyDescent="0.25">
      <c r="A2871" s="13"/>
      <c r="C2871" s="22"/>
    </row>
    <row r="2872" spans="1:3" x14ac:dyDescent="0.25">
      <c r="A2872" s="13"/>
      <c r="C2872" s="22"/>
    </row>
    <row r="2873" spans="1:3" x14ac:dyDescent="0.25">
      <c r="A2873" s="13"/>
      <c r="C2873" s="22"/>
    </row>
    <row r="2874" spans="1:3" x14ac:dyDescent="0.25">
      <c r="A2874" s="13"/>
      <c r="C2874" s="22"/>
    </row>
    <row r="2875" spans="1:3" x14ac:dyDescent="0.25">
      <c r="A2875" s="13"/>
      <c r="C2875" s="22"/>
    </row>
    <row r="2876" spans="1:3" x14ac:dyDescent="0.25">
      <c r="A2876" s="13"/>
      <c r="C2876" s="22"/>
    </row>
    <row r="2877" spans="1:3" x14ac:dyDescent="0.25">
      <c r="A2877" s="13"/>
      <c r="C2877" s="22"/>
    </row>
    <row r="2878" spans="1:3" x14ac:dyDescent="0.25">
      <c r="A2878" s="13"/>
      <c r="C2878" s="22"/>
    </row>
    <row r="2879" spans="1:3" x14ac:dyDescent="0.25">
      <c r="A2879" s="13"/>
      <c r="C2879" s="22"/>
    </row>
    <row r="2880" spans="1:3" x14ac:dyDescent="0.25">
      <c r="A2880" s="13"/>
      <c r="C2880" s="22"/>
    </row>
    <row r="2881" spans="1:3" x14ac:dyDescent="0.25">
      <c r="A2881" s="13"/>
      <c r="C2881" s="22"/>
    </row>
    <row r="2882" spans="1:3" x14ac:dyDescent="0.25">
      <c r="A2882" s="13"/>
      <c r="C2882" s="22"/>
    </row>
    <row r="2883" spans="1:3" x14ac:dyDescent="0.25">
      <c r="A2883" s="13"/>
      <c r="C2883" s="22"/>
    </row>
    <row r="2884" spans="1:3" x14ac:dyDescent="0.25">
      <c r="A2884" s="13"/>
      <c r="C2884" s="22"/>
    </row>
    <row r="2885" spans="1:3" x14ac:dyDescent="0.25">
      <c r="A2885" s="13"/>
      <c r="C2885" s="22"/>
    </row>
    <row r="2886" spans="1:3" x14ac:dyDescent="0.25">
      <c r="A2886" s="13"/>
      <c r="C2886" s="22"/>
    </row>
    <row r="2887" spans="1:3" x14ac:dyDescent="0.25">
      <c r="A2887" s="13"/>
      <c r="C2887" s="22"/>
    </row>
    <row r="2888" spans="1:3" x14ac:dyDescent="0.25">
      <c r="A2888" s="13"/>
      <c r="C2888" s="22"/>
    </row>
    <row r="2889" spans="1:3" x14ac:dyDescent="0.25">
      <c r="A2889" s="13"/>
      <c r="C2889" s="22"/>
    </row>
    <row r="2890" spans="1:3" x14ac:dyDescent="0.25">
      <c r="A2890" s="13"/>
      <c r="C2890" s="22"/>
    </row>
    <row r="2891" spans="1:3" x14ac:dyDescent="0.25">
      <c r="A2891" s="13"/>
      <c r="C2891" s="22"/>
    </row>
    <row r="2892" spans="1:3" x14ac:dyDescent="0.25">
      <c r="A2892" s="13"/>
      <c r="C2892" s="22"/>
    </row>
    <row r="2893" spans="1:3" x14ac:dyDescent="0.25">
      <c r="A2893" s="13"/>
      <c r="C2893" s="22"/>
    </row>
    <row r="2894" spans="1:3" x14ac:dyDescent="0.25">
      <c r="A2894" s="13"/>
      <c r="C2894" s="22"/>
    </row>
    <row r="2895" spans="1:3" x14ac:dyDescent="0.25">
      <c r="A2895" s="13"/>
      <c r="C2895" s="22"/>
    </row>
    <row r="2896" spans="1:3" x14ac:dyDescent="0.25">
      <c r="A2896" s="13"/>
      <c r="C2896" s="22"/>
    </row>
    <row r="2897" spans="1:3" x14ac:dyDescent="0.25">
      <c r="A2897" s="13"/>
      <c r="C2897" s="22"/>
    </row>
    <row r="2898" spans="1:3" x14ac:dyDescent="0.25">
      <c r="A2898" s="13"/>
      <c r="C2898" s="22"/>
    </row>
    <row r="2899" spans="1:3" x14ac:dyDescent="0.25">
      <c r="A2899" s="13"/>
      <c r="C2899" s="22"/>
    </row>
    <row r="2900" spans="1:3" x14ac:dyDescent="0.25">
      <c r="A2900" s="13"/>
      <c r="C2900" s="22"/>
    </row>
    <row r="2901" spans="1:3" x14ac:dyDescent="0.25">
      <c r="A2901" s="13"/>
      <c r="C2901" s="22"/>
    </row>
    <row r="2902" spans="1:3" x14ac:dyDescent="0.25">
      <c r="A2902" s="13"/>
      <c r="C2902" s="22"/>
    </row>
    <row r="2903" spans="1:3" x14ac:dyDescent="0.25">
      <c r="A2903" s="13"/>
      <c r="C2903" s="22"/>
    </row>
    <row r="2904" spans="1:3" x14ac:dyDescent="0.25">
      <c r="A2904" s="13"/>
      <c r="C2904" s="22"/>
    </row>
    <row r="2905" spans="1:3" x14ac:dyDescent="0.25">
      <c r="A2905" s="13"/>
      <c r="C2905" s="22"/>
    </row>
    <row r="2906" spans="1:3" x14ac:dyDescent="0.25">
      <c r="A2906" s="13"/>
      <c r="C2906" s="22"/>
    </row>
    <row r="2907" spans="1:3" x14ac:dyDescent="0.25">
      <c r="A2907" s="13"/>
      <c r="C2907" s="22"/>
    </row>
    <row r="2908" spans="1:3" x14ac:dyDescent="0.25">
      <c r="A2908" s="13"/>
      <c r="C2908" s="22"/>
    </row>
    <row r="2909" spans="1:3" x14ac:dyDescent="0.25">
      <c r="A2909" s="13"/>
      <c r="C2909" s="22"/>
    </row>
    <row r="2910" spans="1:3" x14ac:dyDescent="0.25">
      <c r="A2910" s="13"/>
      <c r="C2910" s="22"/>
    </row>
    <row r="2911" spans="1:3" x14ac:dyDescent="0.25">
      <c r="A2911" s="13"/>
      <c r="C2911" s="22"/>
    </row>
    <row r="2912" spans="1:3" x14ac:dyDescent="0.25">
      <c r="A2912" s="13"/>
      <c r="C2912" s="22"/>
    </row>
    <row r="2913" spans="1:3" x14ac:dyDescent="0.25">
      <c r="A2913" s="13"/>
      <c r="C2913" s="22"/>
    </row>
    <row r="2914" spans="1:3" x14ac:dyDescent="0.25">
      <c r="A2914" s="13"/>
      <c r="C2914" s="22"/>
    </row>
    <row r="2915" spans="1:3" x14ac:dyDescent="0.25">
      <c r="A2915" s="13"/>
      <c r="C2915" s="22"/>
    </row>
    <row r="2916" spans="1:3" x14ac:dyDescent="0.25">
      <c r="A2916" s="13"/>
      <c r="C2916" s="22"/>
    </row>
    <row r="2917" spans="1:3" x14ac:dyDescent="0.25">
      <c r="A2917" s="13"/>
      <c r="C2917" s="22"/>
    </row>
    <row r="2918" spans="1:3" x14ac:dyDescent="0.25">
      <c r="A2918" s="13"/>
      <c r="C2918" s="22"/>
    </row>
    <row r="2919" spans="1:3" x14ac:dyDescent="0.25">
      <c r="A2919" s="13"/>
      <c r="C2919" s="22"/>
    </row>
    <row r="2920" spans="1:3" x14ac:dyDescent="0.25">
      <c r="A2920" s="13"/>
      <c r="C2920" s="22"/>
    </row>
    <row r="2921" spans="1:3" x14ac:dyDescent="0.25">
      <c r="A2921" s="13"/>
      <c r="C2921" s="22"/>
    </row>
    <row r="2922" spans="1:3" x14ac:dyDescent="0.25">
      <c r="A2922" s="13"/>
      <c r="C2922" s="22"/>
    </row>
    <row r="2923" spans="1:3" x14ac:dyDescent="0.25">
      <c r="A2923" s="13"/>
      <c r="C2923" s="22"/>
    </row>
    <row r="2924" spans="1:3" x14ac:dyDescent="0.25">
      <c r="A2924" s="13"/>
      <c r="C2924" s="22"/>
    </row>
    <row r="2925" spans="1:3" x14ac:dyDescent="0.25">
      <c r="A2925" s="13"/>
      <c r="C2925" s="22"/>
    </row>
    <row r="2926" spans="1:3" x14ac:dyDescent="0.25">
      <c r="A2926" s="13"/>
      <c r="C2926" s="22"/>
    </row>
    <row r="2927" spans="1:3" x14ac:dyDescent="0.25">
      <c r="A2927" s="13"/>
      <c r="C2927" s="22"/>
    </row>
    <row r="2928" spans="1:3" x14ac:dyDescent="0.25">
      <c r="A2928" s="13"/>
      <c r="C2928" s="22"/>
    </row>
    <row r="2929" spans="1:3" x14ac:dyDescent="0.25">
      <c r="A2929" s="13"/>
      <c r="C2929" s="22"/>
    </row>
    <row r="2930" spans="1:3" x14ac:dyDescent="0.25">
      <c r="A2930" s="13"/>
      <c r="C2930" s="22"/>
    </row>
    <row r="2931" spans="1:3" x14ac:dyDescent="0.25">
      <c r="A2931" s="13"/>
      <c r="C2931" s="22"/>
    </row>
    <row r="2932" spans="1:3" x14ac:dyDescent="0.25">
      <c r="A2932" s="13"/>
      <c r="C2932" s="22"/>
    </row>
    <row r="2933" spans="1:3" x14ac:dyDescent="0.25">
      <c r="A2933" s="13"/>
      <c r="C2933" s="22"/>
    </row>
    <row r="2934" spans="1:3" x14ac:dyDescent="0.25">
      <c r="A2934" s="13"/>
      <c r="C2934" s="22"/>
    </row>
    <row r="2935" spans="1:3" x14ac:dyDescent="0.25">
      <c r="A2935" s="13"/>
      <c r="C2935" s="22"/>
    </row>
    <row r="2936" spans="1:3" x14ac:dyDescent="0.25">
      <c r="A2936" s="13"/>
      <c r="C2936" s="22"/>
    </row>
    <row r="2937" spans="1:3" x14ac:dyDescent="0.25">
      <c r="A2937" s="13"/>
      <c r="C2937" s="22"/>
    </row>
    <row r="2938" spans="1:3" x14ac:dyDescent="0.25">
      <c r="A2938" s="13"/>
      <c r="C2938" s="22"/>
    </row>
    <row r="2939" spans="1:3" x14ac:dyDescent="0.25">
      <c r="A2939" s="13"/>
      <c r="C2939" s="22"/>
    </row>
    <row r="2940" spans="1:3" x14ac:dyDescent="0.25">
      <c r="A2940" s="13"/>
      <c r="C2940" s="22"/>
    </row>
    <row r="2941" spans="1:3" x14ac:dyDescent="0.25">
      <c r="A2941" s="13"/>
      <c r="C2941" s="22"/>
    </row>
    <row r="2942" spans="1:3" x14ac:dyDescent="0.25">
      <c r="A2942" s="13"/>
      <c r="C2942" s="22"/>
    </row>
    <row r="2943" spans="1:3" x14ac:dyDescent="0.25">
      <c r="A2943" s="13"/>
      <c r="C2943" s="22"/>
    </row>
    <row r="2944" spans="1:3" x14ac:dyDescent="0.25">
      <c r="A2944" s="13"/>
      <c r="C2944" s="22"/>
    </row>
    <row r="2945" spans="1:3" x14ac:dyDescent="0.25">
      <c r="A2945" s="13"/>
      <c r="C2945" s="22"/>
    </row>
    <row r="2946" spans="1:3" x14ac:dyDescent="0.25">
      <c r="A2946" s="13"/>
      <c r="C2946" s="22"/>
    </row>
    <row r="2947" spans="1:3" x14ac:dyDescent="0.25">
      <c r="A2947" s="13"/>
      <c r="C2947" s="22"/>
    </row>
    <row r="2948" spans="1:3" x14ac:dyDescent="0.25">
      <c r="A2948" s="13"/>
      <c r="C2948" s="22"/>
    </row>
    <row r="2949" spans="1:3" x14ac:dyDescent="0.25">
      <c r="A2949" s="13"/>
      <c r="C2949" s="22"/>
    </row>
    <row r="2950" spans="1:3" x14ac:dyDescent="0.25">
      <c r="A2950" s="13"/>
      <c r="C2950" s="22"/>
    </row>
    <row r="2951" spans="1:3" x14ac:dyDescent="0.25">
      <c r="A2951" s="13"/>
      <c r="C2951" s="22"/>
    </row>
    <row r="2952" spans="1:3" x14ac:dyDescent="0.25">
      <c r="A2952" s="13"/>
      <c r="C2952" s="22"/>
    </row>
    <row r="2953" spans="1:3" x14ac:dyDescent="0.25">
      <c r="A2953" s="13"/>
      <c r="C2953" s="22"/>
    </row>
    <row r="2954" spans="1:3" x14ac:dyDescent="0.25">
      <c r="A2954" s="13"/>
      <c r="C2954" s="22"/>
    </row>
    <row r="2955" spans="1:3" x14ac:dyDescent="0.25">
      <c r="A2955" s="13"/>
      <c r="C2955" s="22"/>
    </row>
    <row r="2956" spans="1:3" x14ac:dyDescent="0.25">
      <c r="A2956" s="13"/>
      <c r="C2956" s="22"/>
    </row>
    <row r="2957" spans="1:3" x14ac:dyDescent="0.25">
      <c r="A2957" s="13"/>
      <c r="C2957" s="22"/>
    </row>
    <row r="2958" spans="1:3" x14ac:dyDescent="0.25">
      <c r="A2958" s="13"/>
      <c r="C2958" s="22"/>
    </row>
    <row r="2959" spans="1:3" x14ac:dyDescent="0.25">
      <c r="A2959" s="13"/>
      <c r="C2959" s="22"/>
    </row>
    <row r="2960" spans="1:3" x14ac:dyDescent="0.25">
      <c r="A2960" s="13"/>
      <c r="C2960" s="22"/>
    </row>
    <row r="2961" spans="1:3" x14ac:dyDescent="0.25">
      <c r="A2961" s="13"/>
      <c r="C2961" s="22"/>
    </row>
    <row r="2962" spans="1:3" x14ac:dyDescent="0.25">
      <c r="A2962" s="13"/>
      <c r="C2962" s="22"/>
    </row>
    <row r="2963" spans="1:3" x14ac:dyDescent="0.25">
      <c r="A2963" s="13"/>
      <c r="C2963" s="22"/>
    </row>
    <row r="2964" spans="1:3" x14ac:dyDescent="0.25">
      <c r="A2964" s="13"/>
      <c r="C2964" s="22"/>
    </row>
    <row r="2965" spans="1:3" x14ac:dyDescent="0.25">
      <c r="A2965" s="13"/>
      <c r="C2965" s="22"/>
    </row>
    <row r="2966" spans="1:3" x14ac:dyDescent="0.25">
      <c r="A2966" s="13"/>
      <c r="C2966" s="22"/>
    </row>
    <row r="2967" spans="1:3" x14ac:dyDescent="0.25">
      <c r="A2967" s="13"/>
      <c r="C2967" s="22"/>
    </row>
    <row r="2968" spans="1:3" x14ac:dyDescent="0.25">
      <c r="A2968" s="13"/>
      <c r="C2968" s="22"/>
    </row>
    <row r="2969" spans="1:3" x14ac:dyDescent="0.25">
      <c r="A2969" s="13"/>
      <c r="C2969" s="22"/>
    </row>
    <row r="2970" spans="1:3" x14ac:dyDescent="0.25">
      <c r="A2970" s="13"/>
      <c r="C2970" s="22"/>
    </row>
    <row r="2971" spans="1:3" x14ac:dyDescent="0.25">
      <c r="A2971" s="13"/>
      <c r="C2971" s="22"/>
    </row>
    <row r="2972" spans="1:3" x14ac:dyDescent="0.25">
      <c r="A2972" s="13"/>
      <c r="C2972" s="22"/>
    </row>
    <row r="2973" spans="1:3" x14ac:dyDescent="0.25">
      <c r="A2973" s="13"/>
      <c r="C2973" s="22"/>
    </row>
    <row r="2974" spans="1:3" x14ac:dyDescent="0.25">
      <c r="A2974" s="13"/>
      <c r="C2974" s="22"/>
    </row>
    <row r="2975" spans="1:3" x14ac:dyDescent="0.25">
      <c r="A2975" s="13"/>
      <c r="C2975" s="22"/>
    </row>
    <row r="2976" spans="1:3" x14ac:dyDescent="0.25">
      <c r="A2976" s="13"/>
      <c r="C2976" s="22"/>
    </row>
    <row r="2977" spans="1:3" x14ac:dyDescent="0.25">
      <c r="A2977" s="13"/>
      <c r="C2977" s="22"/>
    </row>
    <row r="2978" spans="1:3" x14ac:dyDescent="0.25">
      <c r="A2978" s="13"/>
      <c r="C2978" s="22"/>
    </row>
    <row r="2979" spans="1:3" x14ac:dyDescent="0.25">
      <c r="A2979" s="13"/>
      <c r="C2979" s="22"/>
    </row>
    <row r="2980" spans="1:3" x14ac:dyDescent="0.25">
      <c r="A2980" s="13"/>
      <c r="C2980" s="22"/>
    </row>
    <row r="2981" spans="1:3" x14ac:dyDescent="0.25">
      <c r="A2981" s="13"/>
      <c r="C2981" s="22"/>
    </row>
    <row r="2982" spans="1:3" x14ac:dyDescent="0.25">
      <c r="A2982" s="13"/>
      <c r="C2982" s="22"/>
    </row>
    <row r="2983" spans="1:3" x14ac:dyDescent="0.25">
      <c r="A2983" s="13"/>
      <c r="C2983" s="22"/>
    </row>
    <row r="2984" spans="1:3" x14ac:dyDescent="0.25">
      <c r="A2984" s="13"/>
      <c r="C2984" s="22"/>
    </row>
    <row r="2985" spans="1:3" x14ac:dyDescent="0.25">
      <c r="A2985" s="13"/>
      <c r="C2985" s="22"/>
    </row>
    <row r="2986" spans="1:3" x14ac:dyDescent="0.25">
      <c r="A2986" s="13"/>
      <c r="C2986" s="22"/>
    </row>
    <row r="2987" spans="1:3" x14ac:dyDescent="0.25">
      <c r="A2987" s="13"/>
      <c r="C2987" s="22"/>
    </row>
    <row r="2988" spans="1:3" x14ac:dyDescent="0.25">
      <c r="A2988" s="13"/>
      <c r="C2988" s="22"/>
    </row>
    <row r="2989" spans="1:3" x14ac:dyDescent="0.25">
      <c r="A2989" s="13"/>
      <c r="C2989" s="22"/>
    </row>
    <row r="2990" spans="1:3" x14ac:dyDescent="0.25">
      <c r="A2990" s="13"/>
      <c r="C2990" s="22"/>
    </row>
    <row r="2991" spans="1:3" x14ac:dyDescent="0.25">
      <c r="A2991" s="13"/>
      <c r="C2991" s="22"/>
    </row>
    <row r="2992" spans="1:3" x14ac:dyDescent="0.25">
      <c r="A2992" s="13"/>
      <c r="C2992" s="22"/>
    </row>
    <row r="2993" spans="1:3" x14ac:dyDescent="0.25">
      <c r="A2993" s="13"/>
      <c r="C2993" s="22"/>
    </row>
    <row r="2994" spans="1:3" x14ac:dyDescent="0.25">
      <c r="A2994" s="13"/>
      <c r="C2994" s="22"/>
    </row>
    <row r="2995" spans="1:3" x14ac:dyDescent="0.25">
      <c r="A2995" s="13"/>
      <c r="C2995" s="22"/>
    </row>
    <row r="2996" spans="1:3" x14ac:dyDescent="0.25">
      <c r="A2996" s="13"/>
      <c r="C2996" s="22"/>
    </row>
    <row r="2997" spans="1:3" x14ac:dyDescent="0.25">
      <c r="A2997" s="13"/>
      <c r="C2997" s="22"/>
    </row>
    <row r="2998" spans="1:3" x14ac:dyDescent="0.25">
      <c r="A2998" s="13"/>
      <c r="C2998" s="22"/>
    </row>
    <row r="2999" spans="1:3" x14ac:dyDescent="0.25">
      <c r="A2999" s="13"/>
      <c r="C2999" s="22"/>
    </row>
    <row r="3000" spans="1:3" x14ac:dyDescent="0.25">
      <c r="A3000" s="13"/>
      <c r="C3000" s="22"/>
    </row>
    <row r="3001" spans="1:3" x14ac:dyDescent="0.25">
      <c r="A3001" s="13"/>
      <c r="C3001" s="22"/>
    </row>
    <row r="3002" spans="1:3" x14ac:dyDescent="0.25">
      <c r="A3002" s="13"/>
      <c r="C3002" s="22"/>
    </row>
    <row r="3003" spans="1:3" x14ac:dyDescent="0.25">
      <c r="A3003" s="13"/>
      <c r="C3003" s="22"/>
    </row>
    <row r="3004" spans="1:3" x14ac:dyDescent="0.25">
      <c r="A3004" s="13"/>
      <c r="C3004" s="22"/>
    </row>
    <row r="3005" spans="1:3" x14ac:dyDescent="0.25">
      <c r="A3005" s="13"/>
      <c r="C3005" s="22"/>
    </row>
    <row r="3006" spans="1:3" x14ac:dyDescent="0.25">
      <c r="A3006" s="13"/>
      <c r="C3006" s="22"/>
    </row>
    <row r="3007" spans="1:3" x14ac:dyDescent="0.25">
      <c r="A3007" s="13"/>
      <c r="C3007" s="22"/>
    </row>
    <row r="3008" spans="1:3" x14ac:dyDescent="0.25">
      <c r="A3008" s="13"/>
      <c r="C3008" s="22"/>
    </row>
    <row r="3009" spans="1:3" x14ac:dyDescent="0.25">
      <c r="A3009" s="13"/>
      <c r="C3009" s="22"/>
    </row>
    <row r="3010" spans="1:3" x14ac:dyDescent="0.25">
      <c r="A3010" s="13"/>
      <c r="C3010" s="22"/>
    </row>
    <row r="3011" spans="1:3" x14ac:dyDescent="0.25">
      <c r="A3011" s="13"/>
      <c r="C3011" s="22"/>
    </row>
    <row r="3012" spans="1:3" x14ac:dyDescent="0.25">
      <c r="A3012" s="13"/>
      <c r="C3012" s="22"/>
    </row>
    <row r="3013" spans="1:3" x14ac:dyDescent="0.25">
      <c r="A3013" s="13"/>
      <c r="C3013" s="22"/>
    </row>
    <row r="3014" spans="1:3" x14ac:dyDescent="0.25">
      <c r="A3014" s="13"/>
      <c r="C3014" s="22"/>
    </row>
    <row r="3015" spans="1:3" x14ac:dyDescent="0.25">
      <c r="A3015" s="13"/>
      <c r="C3015" s="22"/>
    </row>
    <row r="3016" spans="1:3" x14ac:dyDescent="0.25">
      <c r="A3016" s="13"/>
      <c r="C3016" s="22"/>
    </row>
    <row r="3017" spans="1:3" x14ac:dyDescent="0.25">
      <c r="A3017" s="13"/>
      <c r="C3017" s="22"/>
    </row>
    <row r="3018" spans="1:3" x14ac:dyDescent="0.25">
      <c r="A3018" s="13"/>
      <c r="C3018" s="22"/>
    </row>
    <row r="3019" spans="1:3" x14ac:dyDescent="0.25">
      <c r="A3019" s="13"/>
      <c r="C3019" s="22"/>
    </row>
    <row r="3020" spans="1:3" x14ac:dyDescent="0.25">
      <c r="A3020" s="13"/>
      <c r="C3020" s="22"/>
    </row>
    <row r="3021" spans="1:3" x14ac:dyDescent="0.25">
      <c r="A3021" s="13"/>
      <c r="C3021" s="22"/>
    </row>
    <row r="3022" spans="1:3" x14ac:dyDescent="0.25">
      <c r="A3022" s="13"/>
      <c r="C3022" s="22"/>
    </row>
    <row r="3023" spans="1:3" x14ac:dyDescent="0.25">
      <c r="A3023" s="13"/>
      <c r="C3023" s="22"/>
    </row>
    <row r="3024" spans="1:3" x14ac:dyDescent="0.25">
      <c r="A3024" s="13"/>
      <c r="C3024" s="22"/>
    </row>
    <row r="3025" spans="1:3" x14ac:dyDescent="0.25">
      <c r="A3025" s="13"/>
      <c r="C3025" s="22"/>
    </row>
    <row r="3026" spans="1:3" x14ac:dyDescent="0.25">
      <c r="A3026" s="13"/>
      <c r="C3026" s="22"/>
    </row>
    <row r="3027" spans="1:3" x14ac:dyDescent="0.25">
      <c r="A3027" s="13"/>
      <c r="C3027" s="22"/>
    </row>
    <row r="3028" spans="1:3" x14ac:dyDescent="0.25">
      <c r="A3028" s="13"/>
      <c r="C3028" s="22"/>
    </row>
    <row r="3029" spans="1:3" x14ac:dyDescent="0.25">
      <c r="A3029" s="13"/>
      <c r="C3029" s="22"/>
    </row>
    <row r="3030" spans="1:3" x14ac:dyDescent="0.25">
      <c r="A3030" s="13"/>
      <c r="C3030" s="22"/>
    </row>
    <row r="3031" spans="1:3" x14ac:dyDescent="0.25">
      <c r="A3031" s="13"/>
      <c r="C3031" s="22"/>
    </row>
    <row r="3032" spans="1:3" x14ac:dyDescent="0.25">
      <c r="A3032" s="13"/>
      <c r="C3032" s="22"/>
    </row>
    <row r="3033" spans="1:3" x14ac:dyDescent="0.25">
      <c r="A3033" s="13"/>
      <c r="C3033" s="22"/>
    </row>
    <row r="3034" spans="1:3" x14ac:dyDescent="0.25">
      <c r="A3034" s="13"/>
      <c r="C3034" s="22"/>
    </row>
    <row r="3035" spans="1:3" x14ac:dyDescent="0.25">
      <c r="A3035" s="13"/>
      <c r="C3035" s="22"/>
    </row>
    <row r="3036" spans="1:3" x14ac:dyDescent="0.25">
      <c r="A3036" s="13"/>
      <c r="C3036" s="22"/>
    </row>
    <row r="3037" spans="1:3" x14ac:dyDescent="0.25">
      <c r="A3037" s="13"/>
      <c r="C3037" s="22"/>
    </row>
    <row r="3038" spans="1:3" x14ac:dyDescent="0.25">
      <c r="A3038" s="13"/>
      <c r="C3038" s="22"/>
    </row>
    <row r="3039" spans="1:3" x14ac:dyDescent="0.25">
      <c r="A3039" s="13"/>
      <c r="C3039" s="22"/>
    </row>
    <row r="3040" spans="1:3" x14ac:dyDescent="0.25">
      <c r="A3040" s="13"/>
      <c r="C3040" s="22"/>
    </row>
    <row r="3041" spans="1:3" x14ac:dyDescent="0.25">
      <c r="A3041" s="13"/>
      <c r="C3041" s="22"/>
    </row>
    <row r="3042" spans="1:3" x14ac:dyDescent="0.25">
      <c r="A3042" s="13"/>
      <c r="C3042" s="22"/>
    </row>
    <row r="3043" spans="1:3" x14ac:dyDescent="0.25">
      <c r="A3043" s="13"/>
      <c r="C3043" s="22"/>
    </row>
    <row r="3044" spans="1:3" x14ac:dyDescent="0.25">
      <c r="A3044" s="13"/>
      <c r="C3044" s="22"/>
    </row>
    <row r="3045" spans="1:3" x14ac:dyDescent="0.25">
      <c r="A3045" s="13"/>
      <c r="C3045" s="22"/>
    </row>
    <row r="3046" spans="1:3" x14ac:dyDescent="0.25">
      <c r="A3046" s="13"/>
      <c r="C3046" s="22"/>
    </row>
    <row r="3047" spans="1:3" x14ac:dyDescent="0.25">
      <c r="A3047" s="13"/>
      <c r="C3047" s="22"/>
    </row>
    <row r="3048" spans="1:3" x14ac:dyDescent="0.25">
      <c r="A3048" s="13"/>
      <c r="C3048" s="22"/>
    </row>
    <row r="3049" spans="1:3" x14ac:dyDescent="0.25">
      <c r="A3049" s="13"/>
      <c r="C3049" s="22"/>
    </row>
    <row r="3050" spans="1:3" x14ac:dyDescent="0.25">
      <c r="A3050" s="13"/>
      <c r="C3050" s="22"/>
    </row>
    <row r="3051" spans="1:3" x14ac:dyDescent="0.25">
      <c r="A3051" s="13"/>
      <c r="C3051" s="22"/>
    </row>
    <row r="3052" spans="1:3" x14ac:dyDescent="0.25">
      <c r="A3052" s="13"/>
      <c r="C3052" s="22"/>
    </row>
    <row r="3053" spans="1:3" x14ac:dyDescent="0.25">
      <c r="A3053" s="13"/>
      <c r="C3053" s="22"/>
    </row>
    <row r="3054" spans="1:3" x14ac:dyDescent="0.25">
      <c r="A3054" s="13"/>
      <c r="C3054" s="22"/>
    </row>
    <row r="3055" spans="1:3" x14ac:dyDescent="0.25">
      <c r="A3055" s="13"/>
      <c r="C3055" s="22"/>
    </row>
    <row r="3056" spans="1:3" x14ac:dyDescent="0.25">
      <c r="A3056" s="13"/>
      <c r="C3056" s="22"/>
    </row>
    <row r="3057" spans="1:3" x14ac:dyDescent="0.25">
      <c r="A3057" s="13"/>
      <c r="C3057" s="22"/>
    </row>
    <row r="3058" spans="1:3" x14ac:dyDescent="0.25">
      <c r="A3058" s="13"/>
      <c r="C3058" s="22"/>
    </row>
    <row r="3059" spans="1:3" x14ac:dyDescent="0.25">
      <c r="A3059" s="13"/>
      <c r="C3059" s="22"/>
    </row>
    <row r="3060" spans="1:3" x14ac:dyDescent="0.25">
      <c r="A3060" s="13"/>
      <c r="C3060" s="22"/>
    </row>
    <row r="3061" spans="1:3" x14ac:dyDescent="0.25">
      <c r="A3061" s="13"/>
      <c r="C3061" s="22"/>
    </row>
    <row r="3062" spans="1:3" x14ac:dyDescent="0.25">
      <c r="A3062" s="13"/>
      <c r="C3062" s="22"/>
    </row>
    <row r="3063" spans="1:3" x14ac:dyDescent="0.25">
      <c r="A3063" s="13"/>
      <c r="C3063" s="22"/>
    </row>
    <row r="3064" spans="1:3" x14ac:dyDescent="0.25">
      <c r="A3064" s="13"/>
      <c r="C3064" s="22"/>
    </row>
    <row r="3065" spans="1:3" x14ac:dyDescent="0.25">
      <c r="A3065" s="13"/>
      <c r="C3065" s="22"/>
    </row>
    <row r="3066" spans="1:3" x14ac:dyDescent="0.25">
      <c r="A3066" s="13"/>
      <c r="C3066" s="22"/>
    </row>
    <row r="3067" spans="1:3" x14ac:dyDescent="0.25">
      <c r="A3067" s="13"/>
      <c r="C3067" s="22"/>
    </row>
    <row r="3068" spans="1:3" x14ac:dyDescent="0.25">
      <c r="A3068" s="13"/>
      <c r="C3068" s="22"/>
    </row>
    <row r="3069" spans="1:3" x14ac:dyDescent="0.25">
      <c r="A3069" s="13"/>
      <c r="C3069" s="22"/>
    </row>
    <row r="3070" spans="1:3" x14ac:dyDescent="0.25">
      <c r="A3070" s="13"/>
      <c r="C3070" s="22"/>
    </row>
    <row r="3071" spans="1:3" x14ac:dyDescent="0.25">
      <c r="A3071" s="13"/>
      <c r="C3071" s="22"/>
    </row>
    <row r="3072" spans="1:3" x14ac:dyDescent="0.25">
      <c r="A3072" s="13"/>
      <c r="C3072" s="22"/>
    </row>
    <row r="3073" spans="1:3" x14ac:dyDescent="0.25">
      <c r="A3073" s="13"/>
      <c r="C3073" s="22"/>
    </row>
    <row r="3074" spans="1:3" x14ac:dyDescent="0.25">
      <c r="A3074" s="13"/>
      <c r="C3074" s="22"/>
    </row>
    <row r="3075" spans="1:3" x14ac:dyDescent="0.25">
      <c r="A3075" s="13"/>
      <c r="C3075" s="22"/>
    </row>
    <row r="3076" spans="1:3" x14ac:dyDescent="0.25">
      <c r="A3076" s="13"/>
      <c r="C3076" s="22"/>
    </row>
    <row r="3077" spans="1:3" x14ac:dyDescent="0.25">
      <c r="A3077" s="13"/>
      <c r="C3077" s="22"/>
    </row>
    <row r="3078" spans="1:3" x14ac:dyDescent="0.25">
      <c r="A3078" s="13"/>
      <c r="C3078" s="22"/>
    </row>
    <row r="3079" spans="1:3" x14ac:dyDescent="0.25">
      <c r="A3079" s="13"/>
      <c r="C3079" s="22"/>
    </row>
    <row r="3080" spans="1:3" x14ac:dyDescent="0.25">
      <c r="A3080" s="13"/>
      <c r="C3080" s="22"/>
    </row>
    <row r="3081" spans="1:3" x14ac:dyDescent="0.25">
      <c r="A3081" s="13"/>
      <c r="C3081" s="22"/>
    </row>
    <row r="3082" spans="1:3" x14ac:dyDescent="0.25">
      <c r="A3082" s="13"/>
      <c r="C3082" s="22"/>
    </row>
    <row r="3083" spans="1:3" x14ac:dyDescent="0.25">
      <c r="A3083" s="13"/>
      <c r="C3083" s="22"/>
    </row>
    <row r="3084" spans="1:3" x14ac:dyDescent="0.25">
      <c r="A3084" s="13"/>
      <c r="C3084" s="22"/>
    </row>
    <row r="3085" spans="1:3" x14ac:dyDescent="0.25">
      <c r="A3085" s="13"/>
      <c r="C3085" s="22"/>
    </row>
    <row r="3086" spans="1:3" x14ac:dyDescent="0.25">
      <c r="A3086" s="13"/>
      <c r="C3086" s="22"/>
    </row>
    <row r="3087" spans="1:3" x14ac:dyDescent="0.25">
      <c r="A3087" s="13"/>
      <c r="C3087" s="22"/>
    </row>
    <row r="3088" spans="1:3" x14ac:dyDescent="0.25">
      <c r="A3088" s="13"/>
      <c r="C3088" s="22"/>
    </row>
    <row r="3089" spans="1:3" x14ac:dyDescent="0.25">
      <c r="A3089" s="13"/>
      <c r="C3089" s="22"/>
    </row>
    <row r="3090" spans="1:3" x14ac:dyDescent="0.25">
      <c r="A3090" s="13"/>
      <c r="C3090" s="22"/>
    </row>
    <row r="3091" spans="1:3" x14ac:dyDescent="0.25">
      <c r="A3091" s="13"/>
      <c r="C3091" s="22"/>
    </row>
    <row r="3092" spans="1:3" x14ac:dyDescent="0.25">
      <c r="A3092" s="13"/>
      <c r="C3092" s="22"/>
    </row>
    <row r="3093" spans="1:3" x14ac:dyDescent="0.25">
      <c r="A3093" s="13"/>
      <c r="C3093" s="22"/>
    </row>
    <row r="3094" spans="1:3" x14ac:dyDescent="0.25">
      <c r="A3094" s="13"/>
      <c r="C3094" s="22"/>
    </row>
    <row r="3095" spans="1:3" x14ac:dyDescent="0.25">
      <c r="A3095" s="13"/>
      <c r="C3095" s="22"/>
    </row>
    <row r="3096" spans="1:3" x14ac:dyDescent="0.25">
      <c r="A3096" s="13"/>
      <c r="C3096" s="22"/>
    </row>
    <row r="3097" spans="1:3" x14ac:dyDescent="0.25">
      <c r="A3097" s="13"/>
      <c r="C3097" s="22"/>
    </row>
    <row r="3098" spans="1:3" x14ac:dyDescent="0.25">
      <c r="A3098" s="13"/>
      <c r="C3098" s="22"/>
    </row>
    <row r="3099" spans="1:3" x14ac:dyDescent="0.25">
      <c r="A3099" s="13"/>
      <c r="C3099" s="22"/>
    </row>
    <row r="3100" spans="1:3" x14ac:dyDescent="0.25">
      <c r="A3100" s="13"/>
      <c r="C3100" s="22"/>
    </row>
    <row r="3101" spans="1:3" x14ac:dyDescent="0.25">
      <c r="A3101" s="13"/>
      <c r="C3101" s="22"/>
    </row>
    <row r="3102" spans="1:3" x14ac:dyDescent="0.25">
      <c r="A3102" s="13"/>
      <c r="C3102" s="22"/>
    </row>
    <row r="3103" spans="1:3" x14ac:dyDescent="0.25">
      <c r="A3103" s="13"/>
      <c r="C3103" s="22"/>
    </row>
    <row r="3104" spans="1:3" x14ac:dyDescent="0.25">
      <c r="A3104" s="13"/>
      <c r="C3104" s="22"/>
    </row>
    <row r="3105" spans="1:3" x14ac:dyDescent="0.25">
      <c r="A3105" s="13"/>
      <c r="C3105" s="22"/>
    </row>
    <row r="3106" spans="1:3" x14ac:dyDescent="0.25">
      <c r="A3106" s="13"/>
      <c r="C3106" s="22"/>
    </row>
    <row r="3107" spans="1:3" x14ac:dyDescent="0.25">
      <c r="A3107" s="13"/>
      <c r="C3107" s="22"/>
    </row>
    <row r="3108" spans="1:3" x14ac:dyDescent="0.25">
      <c r="A3108" s="13"/>
      <c r="C3108" s="22"/>
    </row>
    <row r="3109" spans="1:3" x14ac:dyDescent="0.25">
      <c r="A3109" s="13"/>
      <c r="C3109" s="22"/>
    </row>
    <row r="3110" spans="1:3" x14ac:dyDescent="0.25">
      <c r="A3110" s="13"/>
      <c r="C3110" s="22"/>
    </row>
    <row r="3111" spans="1:3" x14ac:dyDescent="0.25">
      <c r="A3111" s="13"/>
      <c r="C3111" s="22"/>
    </row>
    <row r="3112" spans="1:3" x14ac:dyDescent="0.25">
      <c r="A3112" s="13"/>
      <c r="C3112" s="22"/>
    </row>
    <row r="3113" spans="1:3" x14ac:dyDescent="0.25">
      <c r="A3113" s="13"/>
      <c r="C3113" s="22"/>
    </row>
    <row r="3114" spans="1:3" x14ac:dyDescent="0.25">
      <c r="A3114" s="13"/>
      <c r="C3114" s="22"/>
    </row>
    <row r="3115" spans="1:3" x14ac:dyDescent="0.25">
      <c r="A3115" s="13"/>
      <c r="C3115" s="22"/>
    </row>
    <row r="3116" spans="1:3" x14ac:dyDescent="0.25">
      <c r="A3116" s="13"/>
      <c r="C3116" s="22"/>
    </row>
    <row r="3117" spans="1:3" x14ac:dyDescent="0.25">
      <c r="A3117" s="13"/>
      <c r="C3117" s="22"/>
    </row>
    <row r="3118" spans="1:3" x14ac:dyDescent="0.25">
      <c r="A3118" s="13"/>
      <c r="C3118" s="22"/>
    </row>
    <row r="3119" spans="1:3" x14ac:dyDescent="0.25">
      <c r="A3119" s="13"/>
      <c r="C3119" s="22"/>
    </row>
    <row r="3120" spans="1:3" x14ac:dyDescent="0.25">
      <c r="A3120" s="13"/>
      <c r="C3120" s="22"/>
    </row>
    <row r="3121" spans="1:3" x14ac:dyDescent="0.25">
      <c r="A3121" s="13"/>
      <c r="C3121" s="22"/>
    </row>
    <row r="3122" spans="1:3" x14ac:dyDescent="0.25">
      <c r="A3122" s="13"/>
      <c r="C3122" s="22"/>
    </row>
    <row r="3123" spans="1:3" x14ac:dyDescent="0.25">
      <c r="A3123" s="13"/>
      <c r="C3123" s="22"/>
    </row>
    <row r="3124" spans="1:3" x14ac:dyDescent="0.25">
      <c r="A3124" s="13"/>
      <c r="C3124" s="22"/>
    </row>
    <row r="3125" spans="1:3" x14ac:dyDescent="0.25">
      <c r="A3125" s="13"/>
      <c r="C3125" s="22"/>
    </row>
    <row r="3126" spans="1:3" x14ac:dyDescent="0.25">
      <c r="A3126" s="13"/>
      <c r="C3126" s="22"/>
    </row>
    <row r="3127" spans="1:3" x14ac:dyDescent="0.25">
      <c r="A3127" s="13"/>
      <c r="C3127" s="22"/>
    </row>
    <row r="3128" spans="1:3" x14ac:dyDescent="0.25">
      <c r="A3128" s="13"/>
      <c r="C3128" s="22"/>
    </row>
    <row r="3129" spans="1:3" x14ac:dyDescent="0.25">
      <c r="A3129" s="13"/>
      <c r="C3129" s="22"/>
    </row>
    <row r="3130" spans="1:3" x14ac:dyDescent="0.25">
      <c r="A3130" s="13"/>
      <c r="C3130" s="22"/>
    </row>
    <row r="3131" spans="1:3" x14ac:dyDescent="0.25">
      <c r="A3131" s="13"/>
      <c r="C3131" s="22"/>
    </row>
    <row r="3132" spans="1:3" x14ac:dyDescent="0.25">
      <c r="A3132" s="13"/>
      <c r="C3132" s="22"/>
    </row>
    <row r="3133" spans="1:3" x14ac:dyDescent="0.25">
      <c r="A3133" s="13"/>
      <c r="C3133" s="22"/>
    </row>
    <row r="3134" spans="1:3" x14ac:dyDescent="0.25">
      <c r="A3134" s="13"/>
      <c r="C3134" s="22"/>
    </row>
    <row r="3135" spans="1:3" x14ac:dyDescent="0.25">
      <c r="A3135" s="13"/>
      <c r="C3135" s="22"/>
    </row>
    <row r="3136" spans="1:3" x14ac:dyDescent="0.25">
      <c r="A3136" s="13"/>
      <c r="C3136" s="22"/>
    </row>
    <row r="3137" spans="1:3" x14ac:dyDescent="0.25">
      <c r="A3137" s="13"/>
      <c r="C3137" s="22"/>
    </row>
    <row r="3138" spans="1:3" x14ac:dyDescent="0.25">
      <c r="A3138" s="13"/>
      <c r="C3138" s="22"/>
    </row>
    <row r="3139" spans="1:3" x14ac:dyDescent="0.25">
      <c r="A3139" s="13"/>
      <c r="C3139" s="22"/>
    </row>
    <row r="3140" spans="1:3" x14ac:dyDescent="0.25">
      <c r="A3140" s="13"/>
      <c r="C3140" s="22"/>
    </row>
    <row r="3141" spans="1:3" x14ac:dyDescent="0.25">
      <c r="A3141" s="13"/>
      <c r="C3141" s="22"/>
    </row>
    <row r="3142" spans="1:3" x14ac:dyDescent="0.25">
      <c r="A3142" s="13"/>
      <c r="C3142" s="22"/>
    </row>
    <row r="3143" spans="1:3" x14ac:dyDescent="0.25">
      <c r="A3143" s="13"/>
      <c r="C3143" s="22"/>
    </row>
    <row r="3144" spans="1:3" x14ac:dyDescent="0.25">
      <c r="A3144" s="13"/>
      <c r="C3144" s="22"/>
    </row>
    <row r="3145" spans="1:3" x14ac:dyDescent="0.25">
      <c r="A3145" s="13"/>
      <c r="C3145" s="22"/>
    </row>
    <row r="3146" spans="1:3" x14ac:dyDescent="0.25">
      <c r="A3146" s="13"/>
      <c r="C3146" s="22"/>
    </row>
    <row r="3147" spans="1:3" x14ac:dyDescent="0.25">
      <c r="A3147" s="13"/>
      <c r="C3147" s="22"/>
    </row>
    <row r="3148" spans="1:3" x14ac:dyDescent="0.25">
      <c r="A3148" s="13"/>
      <c r="C3148" s="22"/>
    </row>
    <row r="3149" spans="1:3" x14ac:dyDescent="0.25">
      <c r="A3149" s="13"/>
      <c r="C3149" s="22"/>
    </row>
    <row r="3150" spans="1:3" x14ac:dyDescent="0.25">
      <c r="A3150" s="13"/>
      <c r="C3150" s="22"/>
    </row>
    <row r="3151" spans="1:3" x14ac:dyDescent="0.25">
      <c r="A3151" s="13"/>
      <c r="C3151" s="22"/>
    </row>
    <row r="3152" spans="1:3" x14ac:dyDescent="0.25">
      <c r="A3152" s="13"/>
      <c r="C3152" s="22"/>
    </row>
    <row r="3153" spans="1:3" x14ac:dyDescent="0.25">
      <c r="A3153" s="13"/>
      <c r="C3153" s="22"/>
    </row>
    <row r="3154" spans="1:3" x14ac:dyDescent="0.25">
      <c r="A3154" s="13"/>
      <c r="C3154" s="22"/>
    </row>
    <row r="3155" spans="1:3" x14ac:dyDescent="0.25">
      <c r="A3155" s="13"/>
      <c r="C3155" s="22"/>
    </row>
    <row r="3156" spans="1:3" x14ac:dyDescent="0.25">
      <c r="A3156" s="13"/>
      <c r="C3156" s="22"/>
    </row>
    <row r="3157" spans="1:3" x14ac:dyDescent="0.25">
      <c r="A3157" s="13"/>
      <c r="C3157" s="22"/>
    </row>
    <row r="3158" spans="1:3" x14ac:dyDescent="0.25">
      <c r="A3158" s="13"/>
      <c r="C3158" s="22"/>
    </row>
    <row r="3159" spans="1:3" x14ac:dyDescent="0.25">
      <c r="A3159" s="13"/>
      <c r="C3159" s="22"/>
    </row>
    <row r="3160" spans="1:3" x14ac:dyDescent="0.25">
      <c r="A3160" s="13"/>
      <c r="C3160" s="22"/>
    </row>
    <row r="3161" spans="1:3" x14ac:dyDescent="0.25">
      <c r="A3161" s="13"/>
      <c r="C3161" s="22"/>
    </row>
    <row r="3162" spans="1:3" x14ac:dyDescent="0.25">
      <c r="A3162" s="13"/>
      <c r="C3162" s="22"/>
    </row>
    <row r="3163" spans="1:3" x14ac:dyDescent="0.25">
      <c r="A3163" s="13"/>
      <c r="C3163" s="22"/>
    </row>
    <row r="3164" spans="1:3" x14ac:dyDescent="0.25">
      <c r="A3164" s="13"/>
      <c r="C3164" s="22"/>
    </row>
    <row r="3165" spans="1:3" x14ac:dyDescent="0.25">
      <c r="A3165" s="13"/>
      <c r="C3165" s="22"/>
    </row>
    <row r="3166" spans="1:3" x14ac:dyDescent="0.25">
      <c r="A3166" s="13"/>
      <c r="C3166" s="22"/>
    </row>
    <row r="3167" spans="1:3" x14ac:dyDescent="0.25">
      <c r="A3167" s="13"/>
      <c r="C3167" s="22"/>
    </row>
    <row r="3168" spans="1:3" x14ac:dyDescent="0.25">
      <c r="A3168" s="13"/>
      <c r="C3168" s="22"/>
    </row>
    <row r="3169" spans="1:3" x14ac:dyDescent="0.25">
      <c r="A3169" s="13"/>
      <c r="C3169" s="22"/>
    </row>
    <row r="3170" spans="1:3" x14ac:dyDescent="0.25">
      <c r="A3170" s="13"/>
      <c r="C3170" s="22"/>
    </row>
    <row r="3171" spans="1:3" x14ac:dyDescent="0.25">
      <c r="A3171" s="13"/>
      <c r="C3171" s="22"/>
    </row>
    <row r="3172" spans="1:3" x14ac:dyDescent="0.25">
      <c r="A3172" s="13"/>
      <c r="C3172" s="22"/>
    </row>
    <row r="3173" spans="1:3" x14ac:dyDescent="0.25">
      <c r="A3173" s="13"/>
      <c r="C3173" s="22"/>
    </row>
    <row r="3174" spans="1:3" x14ac:dyDescent="0.25">
      <c r="A3174" s="13"/>
      <c r="C3174" s="22"/>
    </row>
    <row r="3175" spans="1:3" x14ac:dyDescent="0.25">
      <c r="A3175" s="13"/>
      <c r="C3175" s="22"/>
    </row>
    <row r="3176" spans="1:3" x14ac:dyDescent="0.25">
      <c r="A3176" s="13"/>
      <c r="C3176" s="22"/>
    </row>
    <row r="3177" spans="1:3" x14ac:dyDescent="0.25">
      <c r="A3177" s="13"/>
      <c r="C3177" s="22"/>
    </row>
    <row r="3178" spans="1:3" x14ac:dyDescent="0.25">
      <c r="A3178" s="13"/>
      <c r="C3178" s="22"/>
    </row>
    <row r="3179" spans="1:3" x14ac:dyDescent="0.25">
      <c r="A3179" s="13"/>
      <c r="C3179" s="22"/>
    </row>
    <row r="3180" spans="1:3" x14ac:dyDescent="0.25">
      <c r="A3180" s="13"/>
      <c r="C3180" s="22"/>
    </row>
    <row r="3181" spans="1:3" x14ac:dyDescent="0.25">
      <c r="A3181" s="13"/>
      <c r="C3181" s="22"/>
    </row>
    <row r="3182" spans="1:3" x14ac:dyDescent="0.25">
      <c r="A3182" s="13"/>
      <c r="C3182" s="22"/>
    </row>
    <row r="3183" spans="1:3" x14ac:dyDescent="0.25">
      <c r="A3183" s="13"/>
      <c r="C3183" s="22"/>
    </row>
    <row r="3184" spans="1:3" x14ac:dyDescent="0.25">
      <c r="A3184" s="13"/>
      <c r="C3184" s="22"/>
    </row>
    <row r="3185" spans="1:3" x14ac:dyDescent="0.25">
      <c r="A3185" s="13"/>
      <c r="C3185" s="22"/>
    </row>
    <row r="3186" spans="1:3" x14ac:dyDescent="0.25">
      <c r="A3186" s="13"/>
      <c r="C3186" s="22"/>
    </row>
    <row r="3187" spans="1:3" x14ac:dyDescent="0.25">
      <c r="A3187" s="13"/>
      <c r="C3187" s="22"/>
    </row>
    <row r="3188" spans="1:3" x14ac:dyDescent="0.25">
      <c r="A3188" s="13"/>
      <c r="C3188" s="22"/>
    </row>
    <row r="3189" spans="1:3" x14ac:dyDescent="0.25">
      <c r="A3189" s="13"/>
      <c r="C3189" s="22"/>
    </row>
    <row r="3190" spans="1:3" x14ac:dyDescent="0.25">
      <c r="A3190" s="13"/>
      <c r="C3190" s="22"/>
    </row>
    <row r="3191" spans="1:3" x14ac:dyDescent="0.25">
      <c r="A3191" s="13"/>
      <c r="C3191" s="22"/>
    </row>
    <row r="3192" spans="1:3" x14ac:dyDescent="0.25">
      <c r="A3192" s="13"/>
      <c r="C3192" s="22"/>
    </row>
    <row r="3193" spans="1:3" x14ac:dyDescent="0.25">
      <c r="A3193" s="13"/>
      <c r="C3193" s="22"/>
    </row>
    <row r="3194" spans="1:3" x14ac:dyDescent="0.25">
      <c r="A3194" s="13"/>
      <c r="C3194" s="22"/>
    </row>
    <row r="3195" spans="1:3" x14ac:dyDescent="0.25">
      <c r="A3195" s="13"/>
      <c r="C3195" s="22"/>
    </row>
    <row r="3196" spans="1:3" x14ac:dyDescent="0.25">
      <c r="A3196" s="13"/>
      <c r="C3196" s="22"/>
    </row>
    <row r="3197" spans="1:3" x14ac:dyDescent="0.25">
      <c r="A3197" s="13"/>
      <c r="C3197" s="22"/>
    </row>
  </sheetData>
  <mergeCells count="6">
    <mergeCell ref="B19:C19"/>
    <mergeCell ref="A10:C10"/>
    <mergeCell ref="A12:B15"/>
    <mergeCell ref="C12:C17"/>
    <mergeCell ref="A16:A17"/>
    <mergeCell ref="B16:B17"/>
  </mergeCells>
  <pageMargins left="0.59055118110236227" right="0.39370078740157483" top="0.59055118110236227" bottom="0.59055118110236227" header="0.51181102362204722" footer="0.51181102362204722"/>
  <pageSetup paperSize="9" scale="57" fitToHeight="0" orientation="portrait" r:id="rId1"/>
  <headerFooter alignWithMargins="0"/>
  <ignoredErrors>
    <ignoredError sqref="A20:A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zoomScale="75" zoomScaleNormal="75" workbookViewId="0">
      <selection activeCell="J20" sqref="J20"/>
    </sheetView>
  </sheetViews>
  <sheetFormatPr defaultColWidth="9.140625" defaultRowHeight="15.75" x14ac:dyDescent="0.25"/>
  <cols>
    <col min="1" max="1" width="9.140625" style="3"/>
    <col min="2" max="2" width="27.85546875" style="3" customWidth="1"/>
    <col min="3" max="3" width="82.42578125" style="3" customWidth="1"/>
    <col min="4" max="16384" width="9.140625" style="3"/>
  </cols>
  <sheetData>
    <row r="2" spans="1:4" x14ac:dyDescent="0.25">
      <c r="C2" s="24" t="s">
        <v>246</v>
      </c>
    </row>
    <row r="3" spans="1:4" x14ac:dyDescent="0.25">
      <c r="C3" s="25" t="s">
        <v>111</v>
      </c>
    </row>
    <row r="4" spans="1:4" x14ac:dyDescent="0.25">
      <c r="C4" s="25" t="s">
        <v>110</v>
      </c>
    </row>
    <row r="5" spans="1:4" x14ac:dyDescent="0.25">
      <c r="C5" s="24" t="s">
        <v>75</v>
      </c>
    </row>
    <row r="6" spans="1:4" x14ac:dyDescent="0.25">
      <c r="A6" s="26"/>
      <c r="B6" s="26"/>
      <c r="C6" s="24" t="s">
        <v>236</v>
      </c>
    </row>
    <row r="7" spans="1:4" x14ac:dyDescent="0.25">
      <c r="A7" s="27"/>
      <c r="B7" s="27"/>
      <c r="C7" s="25" t="s">
        <v>315</v>
      </c>
      <c r="D7" s="14"/>
    </row>
    <row r="8" spans="1:4" x14ac:dyDescent="0.25">
      <c r="A8" s="26"/>
      <c r="B8" s="26"/>
      <c r="C8" s="25" t="s">
        <v>188</v>
      </c>
      <c r="D8" s="14"/>
    </row>
    <row r="9" spans="1:4" x14ac:dyDescent="0.25">
      <c r="A9" s="26"/>
      <c r="B9" s="26"/>
      <c r="C9" s="24"/>
    </row>
    <row r="10" spans="1:4" x14ac:dyDescent="0.25">
      <c r="A10" s="26"/>
      <c r="B10" s="26"/>
      <c r="C10" s="24"/>
    </row>
    <row r="11" spans="1:4" ht="33" customHeight="1" x14ac:dyDescent="0.25">
      <c r="A11" s="324" t="s">
        <v>316</v>
      </c>
      <c r="B11" s="324"/>
      <c r="C11" s="324"/>
    </row>
    <row r="12" spans="1:4" x14ac:dyDescent="0.25">
      <c r="A12" s="303"/>
      <c r="B12" s="303"/>
      <c r="C12" s="303"/>
    </row>
    <row r="13" spans="1:4" x14ac:dyDescent="0.25">
      <c r="A13" s="28"/>
      <c r="B13" s="28"/>
      <c r="C13" s="28"/>
    </row>
    <row r="14" spans="1:4" ht="47.25" x14ac:dyDescent="0.25">
      <c r="A14" s="10" t="s">
        <v>3</v>
      </c>
      <c r="B14" s="10" t="s">
        <v>4</v>
      </c>
      <c r="C14" s="10" t="s">
        <v>5</v>
      </c>
    </row>
    <row r="15" spans="1:4" ht="39.75" customHeight="1" x14ac:dyDescent="0.25">
      <c r="A15" s="29">
        <v>710</v>
      </c>
      <c r="B15" s="4"/>
      <c r="C15" s="53" t="s">
        <v>235</v>
      </c>
      <c r="D15" s="30"/>
    </row>
    <row r="16" spans="1:4" ht="51.75" customHeight="1" x14ac:dyDescent="0.25">
      <c r="A16" s="29">
        <v>710</v>
      </c>
      <c r="B16" s="29" t="s">
        <v>82</v>
      </c>
      <c r="C16" s="109" t="s">
        <v>337</v>
      </c>
      <c r="D16" s="30"/>
    </row>
    <row r="17" spans="1:4" ht="51" customHeight="1" x14ac:dyDescent="0.25">
      <c r="A17" s="29">
        <v>710</v>
      </c>
      <c r="B17" s="29" t="s">
        <v>83</v>
      </c>
      <c r="C17" s="109" t="s">
        <v>237</v>
      </c>
      <c r="D17" s="30"/>
    </row>
    <row r="18" spans="1:4" ht="47.25" x14ac:dyDescent="0.25">
      <c r="A18" s="29">
        <v>710</v>
      </c>
      <c r="B18" s="29" t="s">
        <v>67</v>
      </c>
      <c r="C18" s="110" t="s">
        <v>238</v>
      </c>
    </row>
    <row r="19" spans="1:4" ht="51" customHeight="1" x14ac:dyDescent="0.25">
      <c r="A19" s="29">
        <v>710</v>
      </c>
      <c r="B19" s="29" t="s">
        <v>68</v>
      </c>
      <c r="C19" s="110" t="s">
        <v>239</v>
      </c>
    </row>
    <row r="20" spans="1:4" ht="31.5" x14ac:dyDescent="0.25">
      <c r="A20" s="29">
        <v>710</v>
      </c>
      <c r="B20" s="29" t="s">
        <v>25</v>
      </c>
      <c r="C20" s="110" t="s">
        <v>240</v>
      </c>
    </row>
    <row r="21" spans="1:4" ht="31.5" x14ac:dyDescent="0.25">
      <c r="A21" s="29">
        <v>710</v>
      </c>
      <c r="B21" s="29" t="s">
        <v>26</v>
      </c>
      <c r="C21" s="110" t="s">
        <v>241</v>
      </c>
    </row>
    <row r="22" spans="1:4" ht="63.75" customHeight="1" x14ac:dyDescent="0.25">
      <c r="A22" s="29">
        <v>710</v>
      </c>
      <c r="B22" s="29" t="s">
        <v>226</v>
      </c>
      <c r="C22" s="109" t="s">
        <v>227</v>
      </c>
    </row>
    <row r="23" spans="1:4" ht="47.25" x14ac:dyDescent="0.25">
      <c r="A23" s="29">
        <v>710</v>
      </c>
      <c r="B23" s="29" t="s">
        <v>27</v>
      </c>
      <c r="C23" s="110" t="s">
        <v>242</v>
      </c>
    </row>
    <row r="26" spans="1:4" x14ac:dyDescent="0.25">
      <c r="A26" s="31"/>
      <c r="B26" s="32"/>
      <c r="C26" s="32"/>
    </row>
    <row r="27" spans="1:4" x14ac:dyDescent="0.25">
      <c r="A27" s="33"/>
      <c r="B27" s="33"/>
      <c r="C27" s="34"/>
    </row>
  </sheetData>
  <mergeCells count="2">
    <mergeCell ref="A11:C11"/>
    <mergeCell ref="A12:C12"/>
  </mergeCells>
  <phoneticPr fontId="2" type="noConversion"/>
  <pageMargins left="0.59055118110236227" right="0.5905511811023622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zoomScale="75" zoomScaleNormal="75" workbookViewId="0">
      <selection activeCell="B6" sqref="B6:C6"/>
    </sheetView>
  </sheetViews>
  <sheetFormatPr defaultColWidth="9.140625" defaultRowHeight="15.75" x14ac:dyDescent="0.25"/>
  <cols>
    <col min="1" max="1" width="30.85546875" style="3" customWidth="1"/>
    <col min="2" max="2" width="80.5703125" style="3" customWidth="1"/>
    <col min="3" max="3" width="22.7109375" style="44" customWidth="1"/>
    <col min="4" max="16384" width="9.140625" style="3"/>
  </cols>
  <sheetData>
    <row r="1" spans="1:10" x14ac:dyDescent="0.25">
      <c r="B1" s="325" t="s">
        <v>348</v>
      </c>
      <c r="C1" s="325"/>
      <c r="D1" s="14"/>
      <c r="E1" s="14"/>
      <c r="F1" s="14"/>
      <c r="G1" s="14"/>
      <c r="H1" s="14"/>
      <c r="I1" s="14"/>
      <c r="J1" s="14"/>
    </row>
    <row r="2" spans="1:10" x14ac:dyDescent="0.25">
      <c r="B2" s="325" t="s">
        <v>61</v>
      </c>
      <c r="C2" s="325"/>
      <c r="D2" s="14"/>
      <c r="E2" s="14"/>
      <c r="F2" s="14"/>
      <c r="G2" s="14"/>
      <c r="H2" s="14"/>
      <c r="I2" s="14"/>
      <c r="J2" s="14"/>
    </row>
    <row r="3" spans="1:10" x14ac:dyDescent="0.25">
      <c r="B3" s="325" t="s">
        <v>383</v>
      </c>
      <c r="C3" s="325"/>
      <c r="D3" s="14"/>
      <c r="E3" s="14"/>
      <c r="F3" s="14"/>
      <c r="G3" s="14"/>
      <c r="H3" s="14"/>
      <c r="I3" s="14"/>
      <c r="J3" s="14"/>
    </row>
    <row r="4" spans="1:10" x14ac:dyDescent="0.25">
      <c r="B4" s="325" t="s">
        <v>384</v>
      </c>
      <c r="C4" s="325"/>
      <c r="D4" s="14"/>
      <c r="E4" s="14"/>
      <c r="F4" s="14"/>
      <c r="G4" s="14"/>
      <c r="H4" s="14"/>
      <c r="I4" s="14"/>
      <c r="J4" s="14"/>
    </row>
    <row r="5" spans="1:10" x14ac:dyDescent="0.25">
      <c r="B5" s="325" t="s">
        <v>420</v>
      </c>
      <c r="C5" s="325"/>
      <c r="D5" s="14"/>
      <c r="E5" s="14"/>
      <c r="F5" s="14"/>
      <c r="G5" s="14"/>
      <c r="H5" s="14"/>
      <c r="I5" s="14"/>
      <c r="J5" s="14"/>
    </row>
    <row r="6" spans="1:10" x14ac:dyDescent="0.25">
      <c r="B6" s="325" t="s">
        <v>342</v>
      </c>
      <c r="C6" s="325"/>
      <c r="D6" s="14"/>
      <c r="E6" s="14"/>
      <c r="F6" s="14"/>
      <c r="G6" s="14"/>
      <c r="H6" s="14"/>
      <c r="I6" s="14"/>
      <c r="J6" s="14"/>
    </row>
    <row r="7" spans="1:10" x14ac:dyDescent="0.25">
      <c r="B7" s="253"/>
      <c r="C7" s="253"/>
      <c r="D7" s="14"/>
      <c r="E7" s="14"/>
      <c r="F7" s="14"/>
      <c r="G7" s="14"/>
      <c r="H7" s="14"/>
      <c r="I7" s="14"/>
      <c r="J7" s="14"/>
    </row>
    <row r="9" spans="1:10" x14ac:dyDescent="0.25">
      <c r="A9" s="324" t="s">
        <v>406</v>
      </c>
      <c r="B9" s="324"/>
      <c r="C9" s="324"/>
    </row>
    <row r="11" spans="1:10" ht="16.5" thickBot="1" x14ac:dyDescent="0.3">
      <c r="C11" s="24" t="s">
        <v>189</v>
      </c>
      <c r="D11" s="35"/>
    </row>
    <row r="12" spans="1:10" ht="37.5" customHeight="1" x14ac:dyDescent="0.25">
      <c r="A12" s="326" t="s">
        <v>23</v>
      </c>
      <c r="B12" s="326" t="s">
        <v>113</v>
      </c>
      <c r="C12" s="329" t="s">
        <v>407</v>
      </c>
      <c r="D12" s="35"/>
    </row>
    <row r="13" spans="1:10" x14ac:dyDescent="0.25">
      <c r="A13" s="327"/>
      <c r="B13" s="327"/>
      <c r="C13" s="330"/>
      <c r="D13" s="35"/>
    </row>
    <row r="14" spans="1:10" ht="16.5" thickBot="1" x14ac:dyDescent="0.3">
      <c r="A14" s="328"/>
      <c r="B14" s="328"/>
      <c r="C14" s="331"/>
      <c r="D14" s="35"/>
    </row>
    <row r="15" spans="1:10" x14ac:dyDescent="0.25">
      <c r="A15" s="36" t="s">
        <v>11</v>
      </c>
      <c r="B15" s="36" t="s">
        <v>32</v>
      </c>
      <c r="C15" s="36" t="s">
        <v>12</v>
      </c>
      <c r="D15" s="35"/>
    </row>
    <row r="16" spans="1:10" x14ac:dyDescent="0.25">
      <c r="A16" s="243" t="s">
        <v>115</v>
      </c>
      <c r="B16" s="45" t="s">
        <v>114</v>
      </c>
      <c r="C16" s="37">
        <f>C17+C41</f>
        <v>25817880.960000001</v>
      </c>
      <c r="D16" s="35"/>
    </row>
    <row r="17" spans="1:3" s="35" customFormat="1" x14ac:dyDescent="0.25">
      <c r="A17" s="234" t="s">
        <v>69</v>
      </c>
      <c r="B17" s="111" t="s">
        <v>93</v>
      </c>
      <c r="C17" s="38">
        <f>C18+C35</f>
        <v>2998430.96</v>
      </c>
    </row>
    <row r="18" spans="1:3" s="35" customFormat="1" x14ac:dyDescent="0.25">
      <c r="A18" s="234"/>
      <c r="B18" s="111" t="s">
        <v>116</v>
      </c>
      <c r="C18" s="38">
        <f>C19+C22+C29+C27+C33</f>
        <v>2754430.96</v>
      </c>
    </row>
    <row r="19" spans="1:3" s="35" customFormat="1" ht="20.25" customHeight="1" x14ac:dyDescent="0.25">
      <c r="A19" s="234" t="s">
        <v>92</v>
      </c>
      <c r="B19" s="111" t="s">
        <v>33</v>
      </c>
      <c r="C19" s="38">
        <f>C20</f>
        <v>1530000</v>
      </c>
    </row>
    <row r="20" spans="1:3" s="35" customFormat="1" x14ac:dyDescent="0.25">
      <c r="A20" s="64" t="s">
        <v>70</v>
      </c>
      <c r="B20" s="39" t="s">
        <v>34</v>
      </c>
      <c r="C20" s="40">
        <f>C21</f>
        <v>1530000</v>
      </c>
    </row>
    <row r="21" spans="1:3" s="35" customFormat="1" ht="102" customHeight="1" x14ac:dyDescent="0.25">
      <c r="A21" s="64" t="s">
        <v>62</v>
      </c>
      <c r="B21" s="39" t="s">
        <v>367</v>
      </c>
      <c r="C21" s="89">
        <v>1530000</v>
      </c>
    </row>
    <row r="22" spans="1:3" s="35" customFormat="1" ht="34.5" customHeight="1" x14ac:dyDescent="0.25">
      <c r="A22" s="123" t="s">
        <v>80</v>
      </c>
      <c r="B22" s="145" t="s">
        <v>66</v>
      </c>
      <c r="C22" s="146">
        <f>SUM(C23:C26)</f>
        <v>85880.960000000006</v>
      </c>
    </row>
    <row r="23" spans="1:3" s="35" customFormat="1" ht="84" customHeight="1" x14ac:dyDescent="0.25">
      <c r="A23" s="29" t="s">
        <v>355</v>
      </c>
      <c r="B23" s="255" t="s">
        <v>368</v>
      </c>
      <c r="C23" s="89">
        <v>44938.84</v>
      </c>
    </row>
    <row r="24" spans="1:3" s="35" customFormat="1" ht="98.25" customHeight="1" x14ac:dyDescent="0.25">
      <c r="A24" s="29" t="s">
        <v>356</v>
      </c>
      <c r="B24" s="255" t="s">
        <v>369</v>
      </c>
      <c r="C24" s="89">
        <v>219.5</v>
      </c>
    </row>
    <row r="25" spans="1:3" s="35" customFormat="1" ht="86.25" customHeight="1" x14ac:dyDescent="0.25">
      <c r="A25" s="29" t="s">
        <v>357</v>
      </c>
      <c r="B25" s="255" t="s">
        <v>370</v>
      </c>
      <c r="C25" s="89">
        <v>43468.23</v>
      </c>
    </row>
    <row r="26" spans="1:3" s="35" customFormat="1" ht="83.25" customHeight="1" x14ac:dyDescent="0.25">
      <c r="A26" s="29" t="s">
        <v>358</v>
      </c>
      <c r="B26" s="255" t="s">
        <v>371</v>
      </c>
      <c r="C26" s="89">
        <v>-2745.61</v>
      </c>
    </row>
    <row r="27" spans="1:3" s="35" customFormat="1" x14ac:dyDescent="0.25">
      <c r="A27" s="241" t="s">
        <v>71</v>
      </c>
      <c r="B27" s="147" t="s">
        <v>360</v>
      </c>
      <c r="C27" s="88">
        <f>C28</f>
        <v>1094550</v>
      </c>
    </row>
    <row r="28" spans="1:3" s="35" customFormat="1" ht="20.25" customHeight="1" x14ac:dyDescent="0.25">
      <c r="A28" s="244" t="s">
        <v>63</v>
      </c>
      <c r="B28" s="112" t="s">
        <v>125</v>
      </c>
      <c r="C28" s="89">
        <v>1094550</v>
      </c>
    </row>
    <row r="29" spans="1:3" s="35" customFormat="1" x14ac:dyDescent="0.25">
      <c r="A29" s="234" t="s">
        <v>72</v>
      </c>
      <c r="B29" s="111" t="s">
        <v>35</v>
      </c>
      <c r="C29" s="146">
        <f>C30+C32+C31</f>
        <v>44000</v>
      </c>
    </row>
    <row r="30" spans="1:3" s="35" customFormat="1" ht="33" customHeight="1" x14ac:dyDescent="0.25">
      <c r="A30" s="91" t="s">
        <v>73</v>
      </c>
      <c r="B30" s="113" t="s">
        <v>372</v>
      </c>
      <c r="C30" s="42">
        <v>5000</v>
      </c>
    </row>
    <row r="31" spans="1:3" s="35" customFormat="1" ht="33" customHeight="1" x14ac:dyDescent="0.25">
      <c r="A31" s="237" t="s">
        <v>95</v>
      </c>
      <c r="B31" s="238" t="s">
        <v>373</v>
      </c>
      <c r="C31" s="42">
        <v>10000</v>
      </c>
    </row>
    <row r="32" spans="1:3" s="35" customFormat="1" ht="33.75" customHeight="1" x14ac:dyDescent="0.25">
      <c r="A32" s="239" t="s">
        <v>96</v>
      </c>
      <c r="B32" s="238" t="s">
        <v>117</v>
      </c>
      <c r="C32" s="42">
        <v>29000</v>
      </c>
    </row>
    <row r="33" spans="1:3" s="35" customFormat="1" hidden="1" x14ac:dyDescent="0.25">
      <c r="A33" s="234" t="s">
        <v>361</v>
      </c>
      <c r="B33" s="242" t="s">
        <v>323</v>
      </c>
      <c r="C33" s="42">
        <f>C34</f>
        <v>0</v>
      </c>
    </row>
    <row r="34" spans="1:3" s="35" customFormat="1" ht="63" hidden="1" x14ac:dyDescent="0.25">
      <c r="A34" s="240" t="s">
        <v>359</v>
      </c>
      <c r="B34" s="39" t="s">
        <v>30</v>
      </c>
      <c r="C34" s="42">
        <v>0</v>
      </c>
    </row>
    <row r="35" spans="1:3" s="35" customFormat="1" ht="21" customHeight="1" x14ac:dyDescent="0.25">
      <c r="A35" s="108"/>
      <c r="B35" s="114" t="s">
        <v>244</v>
      </c>
      <c r="C35" s="88">
        <f>C38+C40</f>
        <v>244000</v>
      </c>
    </row>
    <row r="36" spans="1:3" s="35" customFormat="1" ht="31.5" hidden="1" x14ac:dyDescent="0.25">
      <c r="A36" s="64" t="s">
        <v>74</v>
      </c>
      <c r="B36" s="115" t="s">
        <v>245</v>
      </c>
      <c r="C36" s="89"/>
    </row>
    <row r="37" spans="1:3" s="35" customFormat="1" ht="37.5" customHeight="1" x14ac:dyDescent="0.25">
      <c r="A37" s="234" t="s">
        <v>74</v>
      </c>
      <c r="B37" s="235" t="s">
        <v>245</v>
      </c>
      <c r="C37" s="88">
        <f>C38</f>
        <v>244000</v>
      </c>
    </row>
    <row r="38" spans="1:3" s="35" customFormat="1" ht="49.5" customHeight="1" x14ac:dyDescent="0.25">
      <c r="A38" s="64" t="s">
        <v>345</v>
      </c>
      <c r="B38" s="115" t="s">
        <v>364</v>
      </c>
      <c r="C38" s="89">
        <v>244000</v>
      </c>
    </row>
    <row r="39" spans="1:3" s="35" customFormat="1" ht="22.5" hidden="1" customHeight="1" x14ac:dyDescent="0.25">
      <c r="A39" s="234" t="s">
        <v>270</v>
      </c>
      <c r="B39" s="276" t="s">
        <v>395</v>
      </c>
      <c r="C39" s="88">
        <f>C40</f>
        <v>0</v>
      </c>
    </row>
    <row r="40" spans="1:3" s="35" customFormat="1" ht="35.25" hidden="1" customHeight="1" x14ac:dyDescent="0.25">
      <c r="A40" s="64" t="s">
        <v>394</v>
      </c>
      <c r="B40" s="115" t="s">
        <v>396</v>
      </c>
      <c r="C40" s="89">
        <v>0</v>
      </c>
    </row>
    <row r="41" spans="1:3" s="35" customFormat="1" x14ac:dyDescent="0.25">
      <c r="A41" s="234" t="s">
        <v>84</v>
      </c>
      <c r="B41" s="111" t="s">
        <v>36</v>
      </c>
      <c r="C41" s="38">
        <f>C42+C52</f>
        <v>22819450</v>
      </c>
    </row>
    <row r="42" spans="1:3" s="252" customFormat="1" ht="32.25" customHeight="1" x14ac:dyDescent="0.25">
      <c r="A42" s="234" t="s">
        <v>86</v>
      </c>
      <c r="B42" s="111" t="s">
        <v>85</v>
      </c>
      <c r="C42" s="38">
        <f>C43+C46+C47+C50</f>
        <v>22819450</v>
      </c>
    </row>
    <row r="43" spans="1:3" s="259" customFormat="1" x14ac:dyDescent="0.25">
      <c r="A43" s="256" t="s">
        <v>317</v>
      </c>
      <c r="B43" s="257" t="s">
        <v>129</v>
      </c>
      <c r="C43" s="258">
        <f>C44+C45</f>
        <v>22328850</v>
      </c>
    </row>
    <row r="44" spans="1:3" s="35" customFormat="1" ht="34.15" customHeight="1" x14ac:dyDescent="0.25">
      <c r="A44" s="64" t="s">
        <v>318</v>
      </c>
      <c r="B44" s="57" t="s">
        <v>231</v>
      </c>
      <c r="C44" s="40">
        <v>22328850</v>
      </c>
    </row>
    <row r="45" spans="1:3" s="35" customFormat="1" ht="31.5" hidden="1" customHeight="1" x14ac:dyDescent="0.25">
      <c r="A45" s="64" t="s">
        <v>393</v>
      </c>
      <c r="B45" s="57" t="s">
        <v>208</v>
      </c>
      <c r="C45" s="43">
        <v>0</v>
      </c>
    </row>
    <row r="46" spans="1:3" s="35" customFormat="1" ht="32.25" hidden="1" customHeight="1" x14ac:dyDescent="0.25">
      <c r="A46" s="64" t="s">
        <v>319</v>
      </c>
      <c r="B46" s="39" t="s">
        <v>65</v>
      </c>
      <c r="C46" s="43">
        <v>0</v>
      </c>
    </row>
    <row r="47" spans="1:3" s="259" customFormat="1" ht="18.75" customHeight="1" x14ac:dyDescent="0.25">
      <c r="A47" s="256" t="s">
        <v>320</v>
      </c>
      <c r="B47" s="257" t="s">
        <v>130</v>
      </c>
      <c r="C47" s="258">
        <f>C48+C49</f>
        <v>490600</v>
      </c>
    </row>
    <row r="48" spans="1:3" s="35" customFormat="1" ht="50.25" customHeight="1" x14ac:dyDescent="0.25">
      <c r="A48" s="64" t="s">
        <v>321</v>
      </c>
      <c r="B48" s="238" t="s">
        <v>375</v>
      </c>
      <c r="C48" s="40">
        <v>490000</v>
      </c>
    </row>
    <row r="49" spans="1:3" s="35" customFormat="1" ht="32.25" customHeight="1" x14ac:dyDescent="0.25">
      <c r="A49" s="64" t="s">
        <v>322</v>
      </c>
      <c r="B49" s="238" t="s">
        <v>376</v>
      </c>
      <c r="C49" s="40">
        <v>600</v>
      </c>
    </row>
    <row r="50" spans="1:3" s="259" customFormat="1" ht="18" hidden="1" customHeight="1" x14ac:dyDescent="0.25">
      <c r="A50" s="260" t="s">
        <v>378</v>
      </c>
      <c r="B50" s="261" t="s">
        <v>377</v>
      </c>
      <c r="C50" s="262">
        <f>C51</f>
        <v>0</v>
      </c>
    </row>
    <row r="51" spans="1:3" ht="63.75" hidden="1" customHeight="1" x14ac:dyDescent="0.25">
      <c r="A51" s="245" t="s">
        <v>363</v>
      </c>
      <c r="B51" s="254" t="s">
        <v>374</v>
      </c>
      <c r="C51" s="144">
        <v>0</v>
      </c>
    </row>
    <row r="52" spans="1:3" ht="63" hidden="1" x14ac:dyDescent="0.25">
      <c r="A52" s="121" t="s">
        <v>385</v>
      </c>
      <c r="B52" s="272" t="s">
        <v>386</v>
      </c>
      <c r="C52" s="273">
        <f>C53</f>
        <v>0</v>
      </c>
    </row>
    <row r="53" spans="1:3" ht="47.25" hidden="1" x14ac:dyDescent="0.25">
      <c r="A53" s="5" t="s">
        <v>387</v>
      </c>
      <c r="B53" s="274" t="s">
        <v>388</v>
      </c>
      <c r="C53" s="275">
        <v>0</v>
      </c>
    </row>
  </sheetData>
  <mergeCells count="10">
    <mergeCell ref="B1:C1"/>
    <mergeCell ref="B2:C2"/>
    <mergeCell ref="B3:C3"/>
    <mergeCell ref="B4:C4"/>
    <mergeCell ref="A12:A14"/>
    <mergeCell ref="B12:B14"/>
    <mergeCell ref="C12:C14"/>
    <mergeCell ref="B5:C5"/>
    <mergeCell ref="B6:C6"/>
    <mergeCell ref="A9:C9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290"/>
  <sheetViews>
    <sheetView tabSelected="1" zoomScaleNormal="100" workbookViewId="0">
      <selection activeCell="I7" sqref="I7"/>
    </sheetView>
  </sheetViews>
  <sheetFormatPr defaultColWidth="9.140625" defaultRowHeight="15.75" x14ac:dyDescent="0.25"/>
  <cols>
    <col min="1" max="1" width="89.140625" style="3" customWidth="1"/>
    <col min="2" max="4" width="5.85546875" style="221" customWidth="1"/>
    <col min="5" max="5" width="13" style="28" customWidth="1"/>
    <col min="6" max="6" width="9.28515625" style="28" customWidth="1"/>
    <col min="7" max="7" width="18.42578125" style="3" customWidth="1"/>
    <col min="8" max="16384" width="9.140625" style="3"/>
  </cols>
  <sheetData>
    <row r="1" spans="1:7" x14ac:dyDescent="0.25">
      <c r="A1" s="47"/>
      <c r="E1" s="339" t="s">
        <v>421</v>
      </c>
      <c r="F1" s="339"/>
      <c r="G1" s="339"/>
    </row>
    <row r="2" spans="1:7" x14ac:dyDescent="0.25">
      <c r="A2" s="47"/>
      <c r="E2" s="339" t="s">
        <v>77</v>
      </c>
      <c r="F2" s="339"/>
      <c r="G2" s="339"/>
    </row>
    <row r="3" spans="1:7" x14ac:dyDescent="0.25">
      <c r="A3" s="47"/>
      <c r="E3" s="339" t="s">
        <v>60</v>
      </c>
      <c r="F3" s="339"/>
      <c r="G3" s="339"/>
    </row>
    <row r="4" spans="1:7" x14ac:dyDescent="0.25">
      <c r="A4" s="47"/>
      <c r="E4" s="339" t="s">
        <v>389</v>
      </c>
      <c r="F4" s="339"/>
      <c r="G4" s="339"/>
    </row>
    <row r="5" spans="1:7" x14ac:dyDescent="0.25">
      <c r="A5" s="47"/>
      <c r="E5" s="339" t="s">
        <v>390</v>
      </c>
      <c r="F5" s="339"/>
      <c r="G5" s="339"/>
    </row>
    <row r="6" spans="1:7" x14ac:dyDescent="0.25">
      <c r="A6" s="47"/>
      <c r="E6" s="340" t="s">
        <v>422</v>
      </c>
      <c r="F6" s="340"/>
      <c r="G6" s="340"/>
    </row>
    <row r="7" spans="1:7" x14ac:dyDescent="0.25">
      <c r="A7" s="47"/>
      <c r="E7" s="325" t="s">
        <v>423</v>
      </c>
      <c r="F7" s="325"/>
      <c r="G7" s="325"/>
    </row>
    <row r="8" spans="1:7" x14ac:dyDescent="0.25">
      <c r="A8" s="47"/>
      <c r="G8" s="48"/>
    </row>
    <row r="9" spans="1:7" ht="59.25" customHeight="1" x14ac:dyDescent="0.25">
      <c r="A9" s="332" t="s">
        <v>408</v>
      </c>
      <c r="B9" s="332"/>
      <c r="C9" s="332"/>
      <c r="D9" s="332"/>
      <c r="E9" s="332"/>
      <c r="F9" s="332"/>
      <c r="G9" s="332"/>
    </row>
    <row r="10" spans="1:7" ht="15.75" customHeight="1" x14ac:dyDescent="0.25">
      <c r="A10" s="49"/>
      <c r="B10" s="185"/>
      <c r="C10" s="185"/>
      <c r="D10" s="185"/>
      <c r="E10" s="49"/>
      <c r="F10" s="49"/>
      <c r="G10" s="49"/>
    </row>
    <row r="11" spans="1:7" x14ac:dyDescent="0.25">
      <c r="A11" s="47"/>
      <c r="B11" s="222"/>
      <c r="C11" s="222"/>
      <c r="D11" s="222"/>
      <c r="E11" s="179"/>
      <c r="F11" s="296"/>
      <c r="G11" s="295" t="s">
        <v>189</v>
      </c>
    </row>
    <row r="12" spans="1:7" ht="33" customHeight="1" x14ac:dyDescent="0.25">
      <c r="A12" s="337" t="s">
        <v>6</v>
      </c>
      <c r="B12" s="333" t="s">
        <v>22</v>
      </c>
      <c r="C12" s="333" t="s">
        <v>7</v>
      </c>
      <c r="D12" s="333" t="s">
        <v>8</v>
      </c>
      <c r="E12" s="333" t="s">
        <v>9</v>
      </c>
      <c r="F12" s="333" t="s">
        <v>10</v>
      </c>
      <c r="G12" s="335" t="s">
        <v>409</v>
      </c>
    </row>
    <row r="13" spans="1:7" hidden="1" x14ac:dyDescent="0.25">
      <c r="A13" s="338"/>
      <c r="B13" s="334"/>
      <c r="C13" s="334"/>
      <c r="D13" s="334"/>
      <c r="E13" s="334"/>
      <c r="F13" s="334"/>
      <c r="G13" s="336"/>
    </row>
    <row r="14" spans="1:7" x14ac:dyDescent="0.25">
      <c r="A14" s="50" t="s">
        <v>11</v>
      </c>
      <c r="B14" s="186">
        <v>2</v>
      </c>
      <c r="C14" s="223" t="s">
        <v>12</v>
      </c>
      <c r="D14" s="223" t="s">
        <v>13</v>
      </c>
      <c r="E14" s="51">
        <v>5</v>
      </c>
      <c r="F14" s="50" t="s">
        <v>15</v>
      </c>
      <c r="G14" s="50" t="s">
        <v>16</v>
      </c>
    </row>
    <row r="15" spans="1:7" x14ac:dyDescent="0.25">
      <c r="A15" s="52" t="s">
        <v>78</v>
      </c>
      <c r="B15" s="192"/>
      <c r="C15" s="192"/>
      <c r="D15" s="192"/>
      <c r="E15" s="192"/>
      <c r="F15" s="192"/>
      <c r="G15" s="212">
        <f>G16</f>
        <v>25817880.960000001</v>
      </c>
    </row>
    <row r="16" spans="1:7" ht="35.25" customHeight="1" x14ac:dyDescent="0.25">
      <c r="A16" s="153" t="s">
        <v>392</v>
      </c>
      <c r="B16" s="190" t="s">
        <v>248</v>
      </c>
      <c r="C16" s="190"/>
      <c r="D16" s="190"/>
      <c r="E16" s="190"/>
      <c r="F16" s="190"/>
      <c r="G16" s="212">
        <f>G17+G63+G70+G81+G98+G114+G122+G135</f>
        <v>25817880.960000001</v>
      </c>
    </row>
    <row r="17" spans="1:7" s="8" customFormat="1" x14ac:dyDescent="0.25">
      <c r="A17" s="224" t="s">
        <v>131</v>
      </c>
      <c r="B17" s="190" t="s">
        <v>248</v>
      </c>
      <c r="C17" s="190" t="s">
        <v>81</v>
      </c>
      <c r="D17" s="190"/>
      <c r="E17" s="190"/>
      <c r="F17" s="190"/>
      <c r="G17" s="212">
        <f>G18+G23+G28+G38+G50+G43</f>
        <v>11535185.719999999</v>
      </c>
    </row>
    <row r="18" spans="1:7" s="8" customFormat="1" ht="31.5" x14ac:dyDescent="0.25">
      <c r="A18" s="224" t="s">
        <v>132</v>
      </c>
      <c r="B18" s="190" t="s">
        <v>248</v>
      </c>
      <c r="C18" s="190" t="s">
        <v>81</v>
      </c>
      <c r="D18" s="190" t="s">
        <v>133</v>
      </c>
      <c r="E18" s="190"/>
      <c r="F18" s="190"/>
      <c r="G18" s="212">
        <f>G19</f>
        <v>1984516.78</v>
      </c>
    </row>
    <row r="19" spans="1:7" x14ac:dyDescent="0.25">
      <c r="A19" s="57" t="s">
        <v>41</v>
      </c>
      <c r="B19" s="188" t="s">
        <v>248</v>
      </c>
      <c r="C19" s="188" t="s">
        <v>81</v>
      </c>
      <c r="D19" s="188" t="s">
        <v>133</v>
      </c>
      <c r="E19" s="188" t="s">
        <v>118</v>
      </c>
      <c r="F19" s="188"/>
      <c r="G19" s="213">
        <f>G20</f>
        <v>1984516.78</v>
      </c>
    </row>
    <row r="20" spans="1:7" ht="47.25" x14ac:dyDescent="0.25">
      <c r="A20" s="217" t="s">
        <v>134</v>
      </c>
      <c r="B20" s="188" t="s">
        <v>248</v>
      </c>
      <c r="C20" s="188" t="s">
        <v>81</v>
      </c>
      <c r="D20" s="188" t="s">
        <v>133</v>
      </c>
      <c r="E20" s="188" t="s">
        <v>135</v>
      </c>
      <c r="F20" s="188"/>
      <c r="G20" s="213">
        <f>G21</f>
        <v>1984516.78</v>
      </c>
    </row>
    <row r="21" spans="1:7" x14ac:dyDescent="0.25">
      <c r="A21" s="217" t="s">
        <v>136</v>
      </c>
      <c r="B21" s="188" t="s">
        <v>248</v>
      </c>
      <c r="C21" s="188" t="s">
        <v>81</v>
      </c>
      <c r="D21" s="188" t="s">
        <v>133</v>
      </c>
      <c r="E21" s="188" t="s">
        <v>137</v>
      </c>
      <c r="F21" s="188"/>
      <c r="G21" s="213">
        <f>G22</f>
        <v>1984516.78</v>
      </c>
    </row>
    <row r="22" spans="1:7" ht="48" customHeight="1" x14ac:dyDescent="0.25">
      <c r="A22" s="85" t="s">
        <v>138</v>
      </c>
      <c r="B22" s="188" t="s">
        <v>248</v>
      </c>
      <c r="C22" s="188" t="s">
        <v>81</v>
      </c>
      <c r="D22" s="188" t="s">
        <v>133</v>
      </c>
      <c r="E22" s="188" t="s">
        <v>137</v>
      </c>
      <c r="F22" s="188" t="s">
        <v>139</v>
      </c>
      <c r="G22" s="213">
        <v>1984516.78</v>
      </c>
    </row>
    <row r="23" spans="1:7" s="8" customFormat="1" ht="33.75" hidden="1" customHeight="1" x14ac:dyDescent="0.25">
      <c r="A23" s="224" t="s">
        <v>140</v>
      </c>
      <c r="B23" s="190" t="s">
        <v>248</v>
      </c>
      <c r="C23" s="190" t="s">
        <v>81</v>
      </c>
      <c r="D23" s="190" t="s">
        <v>17</v>
      </c>
      <c r="E23" s="190"/>
      <c r="F23" s="190"/>
      <c r="G23" s="212">
        <f>G24</f>
        <v>0</v>
      </c>
    </row>
    <row r="24" spans="1:7" hidden="1" x14ac:dyDescent="0.25">
      <c r="A24" s="57" t="s">
        <v>41</v>
      </c>
      <c r="B24" s="188" t="s">
        <v>248</v>
      </c>
      <c r="C24" s="188" t="s">
        <v>81</v>
      </c>
      <c r="D24" s="188" t="s">
        <v>17</v>
      </c>
      <c r="E24" s="188" t="s">
        <v>118</v>
      </c>
      <c r="F24" s="188"/>
      <c r="G24" s="213">
        <f>G25</f>
        <v>0</v>
      </c>
    </row>
    <row r="25" spans="1:7" ht="47.25" hidden="1" x14ac:dyDescent="0.25">
      <c r="A25" s="217" t="s">
        <v>134</v>
      </c>
      <c r="B25" s="188" t="s">
        <v>248</v>
      </c>
      <c r="C25" s="188" t="s">
        <v>81</v>
      </c>
      <c r="D25" s="188" t="s">
        <v>17</v>
      </c>
      <c r="E25" s="188" t="s">
        <v>135</v>
      </c>
      <c r="F25" s="188"/>
      <c r="G25" s="213">
        <f>G26</f>
        <v>0</v>
      </c>
    </row>
    <row r="26" spans="1:7" hidden="1" x14ac:dyDescent="0.25">
      <c r="A26" s="217" t="s">
        <v>141</v>
      </c>
      <c r="B26" s="188" t="s">
        <v>248</v>
      </c>
      <c r="C26" s="188" t="s">
        <v>81</v>
      </c>
      <c r="D26" s="188" t="s">
        <v>17</v>
      </c>
      <c r="E26" s="188" t="s">
        <v>142</v>
      </c>
      <c r="F26" s="188"/>
      <c r="G26" s="213">
        <f>G27</f>
        <v>0</v>
      </c>
    </row>
    <row r="27" spans="1:7" ht="18.75" hidden="1" customHeight="1" x14ac:dyDescent="0.25">
      <c r="A27" s="152" t="s">
        <v>190</v>
      </c>
      <c r="B27" s="188" t="s">
        <v>248</v>
      </c>
      <c r="C27" s="188" t="s">
        <v>81</v>
      </c>
      <c r="D27" s="188" t="s">
        <v>17</v>
      </c>
      <c r="E27" s="188" t="s">
        <v>142</v>
      </c>
      <c r="F27" s="188" t="s">
        <v>43</v>
      </c>
      <c r="G27" s="213">
        <v>0</v>
      </c>
    </row>
    <row r="28" spans="1:7" s="8" customFormat="1" ht="47.25" x14ac:dyDescent="0.25">
      <c r="A28" s="224" t="s">
        <v>362</v>
      </c>
      <c r="B28" s="190" t="s">
        <v>248</v>
      </c>
      <c r="C28" s="190" t="s">
        <v>81</v>
      </c>
      <c r="D28" s="190" t="s">
        <v>18</v>
      </c>
      <c r="E28" s="190"/>
      <c r="F28" s="190"/>
      <c r="G28" s="212">
        <f>G29</f>
        <v>6840587.4900000002</v>
      </c>
    </row>
    <row r="29" spans="1:7" x14ac:dyDescent="0.25">
      <c r="A29" s="57" t="s">
        <v>41</v>
      </c>
      <c r="B29" s="188" t="s">
        <v>248</v>
      </c>
      <c r="C29" s="188" t="s">
        <v>81</v>
      </c>
      <c r="D29" s="188" t="s">
        <v>18</v>
      </c>
      <c r="E29" s="188" t="s">
        <v>118</v>
      </c>
      <c r="F29" s="188"/>
      <c r="G29" s="213">
        <f>G30+G35</f>
        <v>6840587.4900000002</v>
      </c>
    </row>
    <row r="30" spans="1:7" ht="46.5" customHeight="1" x14ac:dyDescent="0.25">
      <c r="A30" s="217" t="s">
        <v>134</v>
      </c>
      <c r="B30" s="188" t="s">
        <v>248</v>
      </c>
      <c r="C30" s="188" t="s">
        <v>81</v>
      </c>
      <c r="D30" s="188" t="s">
        <v>18</v>
      </c>
      <c r="E30" s="188" t="s">
        <v>135</v>
      </c>
      <c r="F30" s="188"/>
      <c r="G30" s="213">
        <f>G31</f>
        <v>6334545.9000000004</v>
      </c>
    </row>
    <row r="31" spans="1:7" x14ac:dyDescent="0.25">
      <c r="A31" s="217" t="s">
        <v>143</v>
      </c>
      <c r="B31" s="188" t="s">
        <v>248</v>
      </c>
      <c r="C31" s="188" t="s">
        <v>81</v>
      </c>
      <c r="D31" s="188" t="s">
        <v>18</v>
      </c>
      <c r="E31" s="188" t="s">
        <v>144</v>
      </c>
      <c r="F31" s="188"/>
      <c r="G31" s="213">
        <f>G32+G33+G34</f>
        <v>6334545.9000000004</v>
      </c>
    </row>
    <row r="32" spans="1:7" ht="47.25" customHeight="1" x14ac:dyDescent="0.25">
      <c r="A32" s="85" t="s">
        <v>138</v>
      </c>
      <c r="B32" s="188" t="s">
        <v>248</v>
      </c>
      <c r="C32" s="188" t="s">
        <v>81</v>
      </c>
      <c r="D32" s="188" t="s">
        <v>18</v>
      </c>
      <c r="E32" s="188" t="s">
        <v>144</v>
      </c>
      <c r="F32" s="188" t="s">
        <v>139</v>
      </c>
      <c r="G32" s="213">
        <v>6259545.9000000004</v>
      </c>
    </row>
    <row r="33" spans="1:7" ht="17.25" customHeight="1" x14ac:dyDescent="0.25">
      <c r="A33" s="152" t="s">
        <v>190</v>
      </c>
      <c r="B33" s="188" t="s">
        <v>248</v>
      </c>
      <c r="C33" s="188" t="s">
        <v>81</v>
      </c>
      <c r="D33" s="188" t="s">
        <v>18</v>
      </c>
      <c r="E33" s="188" t="s">
        <v>144</v>
      </c>
      <c r="F33" s="188" t="s">
        <v>43</v>
      </c>
      <c r="G33" s="213">
        <v>75000</v>
      </c>
    </row>
    <row r="34" spans="1:7" hidden="1" x14ac:dyDescent="0.25">
      <c r="A34" s="217" t="s">
        <v>145</v>
      </c>
      <c r="B34" s="188" t="s">
        <v>248</v>
      </c>
      <c r="C34" s="188" t="s">
        <v>81</v>
      </c>
      <c r="D34" s="188" t="s">
        <v>18</v>
      </c>
      <c r="E34" s="188" t="s">
        <v>144</v>
      </c>
      <c r="F34" s="188" t="s">
        <v>146</v>
      </c>
      <c r="G34" s="213">
        <v>0</v>
      </c>
    </row>
    <row r="35" spans="1:7" x14ac:dyDescent="0.25">
      <c r="A35" s="225" t="s">
        <v>87</v>
      </c>
      <c r="B35" s="188" t="s">
        <v>248</v>
      </c>
      <c r="C35" s="188" t="s">
        <v>81</v>
      </c>
      <c r="D35" s="188" t="s">
        <v>18</v>
      </c>
      <c r="E35" s="188" t="s">
        <v>147</v>
      </c>
      <c r="F35" s="188"/>
      <c r="G35" s="213">
        <f>G36</f>
        <v>506041.59</v>
      </c>
    </row>
    <row r="36" spans="1:7" ht="53.25" customHeight="1" x14ac:dyDescent="0.25">
      <c r="A36" s="176" t="s">
        <v>148</v>
      </c>
      <c r="B36" s="188" t="s">
        <v>248</v>
      </c>
      <c r="C36" s="188" t="s">
        <v>81</v>
      </c>
      <c r="D36" s="188" t="s">
        <v>18</v>
      </c>
      <c r="E36" s="188" t="s">
        <v>149</v>
      </c>
      <c r="F36" s="188"/>
      <c r="G36" s="213">
        <f>G37</f>
        <v>506041.59</v>
      </c>
    </row>
    <row r="37" spans="1:7" x14ac:dyDescent="0.25">
      <c r="A37" s="152" t="s">
        <v>87</v>
      </c>
      <c r="B37" s="188" t="s">
        <v>248</v>
      </c>
      <c r="C37" s="188" t="s">
        <v>81</v>
      </c>
      <c r="D37" s="188" t="s">
        <v>18</v>
      </c>
      <c r="E37" s="188" t="s">
        <v>149</v>
      </c>
      <c r="F37" s="188" t="s">
        <v>91</v>
      </c>
      <c r="G37" s="213">
        <v>506041.59</v>
      </c>
    </row>
    <row r="38" spans="1:7" s="8" customFormat="1" ht="33" customHeight="1" x14ac:dyDescent="0.25">
      <c r="A38" s="226" t="s">
        <v>150</v>
      </c>
      <c r="B38" s="190" t="s">
        <v>248</v>
      </c>
      <c r="C38" s="190" t="s">
        <v>81</v>
      </c>
      <c r="D38" s="190" t="s">
        <v>151</v>
      </c>
      <c r="E38" s="190"/>
      <c r="F38" s="190"/>
      <c r="G38" s="212">
        <f>G39</f>
        <v>36015.980000000003</v>
      </c>
    </row>
    <row r="39" spans="1:7" x14ac:dyDescent="0.25">
      <c r="A39" s="57" t="s">
        <v>41</v>
      </c>
      <c r="B39" s="188" t="s">
        <v>248</v>
      </c>
      <c r="C39" s="188" t="s">
        <v>81</v>
      </c>
      <c r="D39" s="188" t="s">
        <v>151</v>
      </c>
      <c r="E39" s="188" t="s">
        <v>118</v>
      </c>
      <c r="F39" s="188"/>
      <c r="G39" s="213">
        <f>G40</f>
        <v>36015.980000000003</v>
      </c>
    </row>
    <row r="40" spans="1:7" x14ac:dyDescent="0.25">
      <c r="A40" s="225" t="s">
        <v>87</v>
      </c>
      <c r="B40" s="188" t="s">
        <v>248</v>
      </c>
      <c r="C40" s="188" t="s">
        <v>81</v>
      </c>
      <c r="D40" s="188" t="s">
        <v>151</v>
      </c>
      <c r="E40" s="188" t="s">
        <v>147</v>
      </c>
      <c r="F40" s="188"/>
      <c r="G40" s="213">
        <f>G41</f>
        <v>36015.980000000003</v>
      </c>
    </row>
    <row r="41" spans="1:7" ht="51.75" customHeight="1" x14ac:dyDescent="0.25">
      <c r="A41" s="176" t="s">
        <v>148</v>
      </c>
      <c r="B41" s="188" t="s">
        <v>248</v>
      </c>
      <c r="C41" s="188" t="s">
        <v>81</v>
      </c>
      <c r="D41" s="188" t="s">
        <v>151</v>
      </c>
      <c r="E41" s="188" t="s">
        <v>149</v>
      </c>
      <c r="F41" s="188"/>
      <c r="G41" s="213">
        <f>G42</f>
        <v>36015.980000000003</v>
      </c>
    </row>
    <row r="42" spans="1:7" x14ac:dyDescent="0.25">
      <c r="A42" s="152" t="s">
        <v>87</v>
      </c>
      <c r="B42" s="188" t="s">
        <v>248</v>
      </c>
      <c r="C42" s="188" t="s">
        <v>81</v>
      </c>
      <c r="D42" s="188" t="s">
        <v>151</v>
      </c>
      <c r="E42" s="188" t="s">
        <v>149</v>
      </c>
      <c r="F42" s="188" t="s">
        <v>91</v>
      </c>
      <c r="G42" s="213">
        <v>36015.980000000003</v>
      </c>
    </row>
    <row r="43" spans="1:7" ht="18" hidden="1" customHeight="1" x14ac:dyDescent="0.25">
      <c r="A43" s="153" t="s">
        <v>184</v>
      </c>
      <c r="B43" s="190" t="s">
        <v>248</v>
      </c>
      <c r="C43" s="190" t="s">
        <v>81</v>
      </c>
      <c r="D43" s="190" t="s">
        <v>179</v>
      </c>
      <c r="E43" s="190"/>
      <c r="F43" s="190"/>
      <c r="G43" s="212">
        <f>G44</f>
        <v>0</v>
      </c>
    </row>
    <row r="44" spans="1:7" hidden="1" x14ac:dyDescent="0.25">
      <c r="A44" s="57" t="s">
        <v>41</v>
      </c>
      <c r="B44" s="188" t="s">
        <v>248</v>
      </c>
      <c r="C44" s="188" t="s">
        <v>81</v>
      </c>
      <c r="D44" s="188" t="s">
        <v>179</v>
      </c>
      <c r="E44" s="188" t="s">
        <v>118</v>
      </c>
      <c r="F44" s="188"/>
      <c r="G44" s="213">
        <f>G45</f>
        <v>0</v>
      </c>
    </row>
    <row r="45" spans="1:7" hidden="1" x14ac:dyDescent="0.25">
      <c r="A45" s="217" t="s">
        <v>181</v>
      </c>
      <c r="B45" s="188" t="s">
        <v>248</v>
      </c>
      <c r="C45" s="188" t="s">
        <v>81</v>
      </c>
      <c r="D45" s="188" t="s">
        <v>179</v>
      </c>
      <c r="E45" s="188" t="s">
        <v>180</v>
      </c>
      <c r="F45" s="188"/>
      <c r="G45" s="213">
        <f>G46+G48</f>
        <v>0</v>
      </c>
    </row>
    <row r="46" spans="1:7" hidden="1" x14ac:dyDescent="0.25">
      <c r="A46" s="152" t="s">
        <v>182</v>
      </c>
      <c r="B46" s="188" t="s">
        <v>248</v>
      </c>
      <c r="C46" s="188" t="s">
        <v>81</v>
      </c>
      <c r="D46" s="188" t="s">
        <v>179</v>
      </c>
      <c r="E46" s="188" t="s">
        <v>349</v>
      </c>
      <c r="F46" s="188"/>
      <c r="G46" s="213">
        <f>G47</f>
        <v>0</v>
      </c>
    </row>
    <row r="47" spans="1:7" ht="17.25" hidden="1" customHeight="1" x14ac:dyDescent="0.25">
      <c r="A47" s="152" t="s">
        <v>190</v>
      </c>
      <c r="B47" s="188" t="s">
        <v>248</v>
      </c>
      <c r="C47" s="188" t="s">
        <v>81</v>
      </c>
      <c r="D47" s="188" t="s">
        <v>179</v>
      </c>
      <c r="E47" s="188" t="s">
        <v>349</v>
      </c>
      <c r="F47" s="188" t="s">
        <v>146</v>
      </c>
      <c r="G47" s="213">
        <v>0</v>
      </c>
    </row>
    <row r="48" spans="1:7" hidden="1" x14ac:dyDescent="0.25">
      <c r="A48" s="152" t="s">
        <v>183</v>
      </c>
      <c r="B48" s="188" t="s">
        <v>248</v>
      </c>
      <c r="C48" s="188" t="s">
        <v>81</v>
      </c>
      <c r="D48" s="188" t="s">
        <v>179</v>
      </c>
      <c r="E48" s="188" t="s">
        <v>350</v>
      </c>
      <c r="F48" s="188"/>
      <c r="G48" s="213">
        <f>G49</f>
        <v>0</v>
      </c>
    </row>
    <row r="49" spans="1:7" ht="29.25" hidden="1" customHeight="1" x14ac:dyDescent="0.25">
      <c r="A49" s="217" t="s">
        <v>145</v>
      </c>
      <c r="B49" s="188" t="s">
        <v>248</v>
      </c>
      <c r="C49" s="188" t="s">
        <v>81</v>
      </c>
      <c r="D49" s="188" t="s">
        <v>179</v>
      </c>
      <c r="E49" s="188" t="s">
        <v>350</v>
      </c>
      <c r="F49" s="188" t="s">
        <v>146</v>
      </c>
      <c r="G49" s="213">
        <v>0</v>
      </c>
    </row>
    <row r="50" spans="1:7" s="8" customFormat="1" x14ac:dyDescent="0.25">
      <c r="A50" s="153" t="s">
        <v>152</v>
      </c>
      <c r="B50" s="190" t="s">
        <v>248</v>
      </c>
      <c r="C50" s="190" t="s">
        <v>81</v>
      </c>
      <c r="D50" s="190" t="s">
        <v>153</v>
      </c>
      <c r="E50" s="190"/>
      <c r="F50" s="190"/>
      <c r="G50" s="212">
        <f>G51</f>
        <v>2674065.4699999997</v>
      </c>
    </row>
    <row r="51" spans="1:7" x14ac:dyDescent="0.25">
      <c r="A51" s="57" t="s">
        <v>41</v>
      </c>
      <c r="B51" s="188" t="s">
        <v>248</v>
      </c>
      <c r="C51" s="188" t="s">
        <v>81</v>
      </c>
      <c r="D51" s="188" t="s">
        <v>153</v>
      </c>
      <c r="E51" s="188" t="s">
        <v>118</v>
      </c>
      <c r="F51" s="188"/>
      <c r="G51" s="213">
        <f>G52+G56</f>
        <v>2674065.4699999997</v>
      </c>
    </row>
    <row r="52" spans="1:7" ht="47.25" x14ac:dyDescent="0.25">
      <c r="A52" s="217" t="s">
        <v>134</v>
      </c>
      <c r="B52" s="188" t="s">
        <v>248</v>
      </c>
      <c r="C52" s="188" t="s">
        <v>81</v>
      </c>
      <c r="D52" s="188" t="s">
        <v>153</v>
      </c>
      <c r="E52" s="188" t="s">
        <v>135</v>
      </c>
      <c r="F52" s="188"/>
      <c r="G52" s="213">
        <f>G53</f>
        <v>2674065.4699999997</v>
      </c>
    </row>
    <row r="53" spans="1:7" ht="20.25" customHeight="1" x14ac:dyDescent="0.25">
      <c r="A53" s="227" t="s">
        <v>154</v>
      </c>
      <c r="B53" s="188" t="s">
        <v>248</v>
      </c>
      <c r="C53" s="188" t="s">
        <v>81</v>
      </c>
      <c r="D53" s="188" t="s">
        <v>153</v>
      </c>
      <c r="E53" s="188" t="s">
        <v>155</v>
      </c>
      <c r="F53" s="188"/>
      <c r="G53" s="213">
        <f>G54+G55</f>
        <v>2674065.4699999997</v>
      </c>
    </row>
    <row r="54" spans="1:7" ht="51" customHeight="1" x14ac:dyDescent="0.25">
      <c r="A54" s="152" t="s">
        <v>138</v>
      </c>
      <c r="B54" s="188" t="s">
        <v>248</v>
      </c>
      <c r="C54" s="188" t="s">
        <v>81</v>
      </c>
      <c r="D54" s="188" t="s">
        <v>153</v>
      </c>
      <c r="E54" s="188" t="s">
        <v>155</v>
      </c>
      <c r="F54" s="188" t="s">
        <v>139</v>
      </c>
      <c r="G54" s="213">
        <v>1058260.3899999999</v>
      </c>
    </row>
    <row r="55" spans="1:7" ht="18" customHeight="1" x14ac:dyDescent="0.25">
      <c r="A55" s="152" t="s">
        <v>190</v>
      </c>
      <c r="B55" s="188" t="s">
        <v>248</v>
      </c>
      <c r="C55" s="188" t="s">
        <v>81</v>
      </c>
      <c r="D55" s="188" t="s">
        <v>153</v>
      </c>
      <c r="E55" s="188" t="s">
        <v>155</v>
      </c>
      <c r="F55" s="188" t="s">
        <v>43</v>
      </c>
      <c r="G55" s="213">
        <v>1615805.08</v>
      </c>
    </row>
    <row r="56" spans="1:7" ht="21" hidden="1" customHeight="1" x14ac:dyDescent="0.25">
      <c r="A56" s="57" t="s">
        <v>42</v>
      </c>
      <c r="B56" s="188" t="s">
        <v>248</v>
      </c>
      <c r="C56" s="188" t="s">
        <v>81</v>
      </c>
      <c r="D56" s="188" t="s">
        <v>153</v>
      </c>
      <c r="E56" s="188" t="s">
        <v>119</v>
      </c>
      <c r="F56" s="188"/>
      <c r="G56" s="213">
        <f>G57+G61</f>
        <v>0</v>
      </c>
    </row>
    <row r="57" spans="1:7" ht="22.5" hidden="1" customHeight="1" x14ac:dyDescent="0.25">
      <c r="A57" s="227" t="s">
        <v>156</v>
      </c>
      <c r="B57" s="188" t="s">
        <v>248</v>
      </c>
      <c r="C57" s="188" t="s">
        <v>81</v>
      </c>
      <c r="D57" s="188" t="s">
        <v>153</v>
      </c>
      <c r="E57" s="188" t="s">
        <v>157</v>
      </c>
      <c r="F57" s="188"/>
      <c r="G57" s="213">
        <f>G58+G60+G59</f>
        <v>0</v>
      </c>
    </row>
    <row r="58" spans="1:7" ht="18" hidden="1" customHeight="1" x14ac:dyDescent="0.25">
      <c r="A58" s="152" t="s">
        <v>190</v>
      </c>
      <c r="B58" s="188" t="s">
        <v>248</v>
      </c>
      <c r="C58" s="188" t="s">
        <v>81</v>
      </c>
      <c r="D58" s="188" t="s">
        <v>153</v>
      </c>
      <c r="E58" s="188" t="s">
        <v>157</v>
      </c>
      <c r="F58" s="188" t="s">
        <v>43</v>
      </c>
      <c r="G58" s="213"/>
    </row>
    <row r="59" spans="1:7" ht="18.75" hidden="1" customHeight="1" x14ac:dyDescent="0.25">
      <c r="A59" s="152" t="s">
        <v>197</v>
      </c>
      <c r="B59" s="188" t="s">
        <v>248</v>
      </c>
      <c r="C59" s="188" t="s">
        <v>81</v>
      </c>
      <c r="D59" s="188" t="s">
        <v>153</v>
      </c>
      <c r="E59" s="188" t="s">
        <v>157</v>
      </c>
      <c r="F59" s="188" t="s">
        <v>175</v>
      </c>
      <c r="G59" s="213"/>
    </row>
    <row r="60" spans="1:7" ht="17.25" hidden="1" customHeight="1" x14ac:dyDescent="0.25">
      <c r="A60" s="217" t="s">
        <v>145</v>
      </c>
      <c r="B60" s="188" t="s">
        <v>248</v>
      </c>
      <c r="C60" s="188" t="s">
        <v>81</v>
      </c>
      <c r="D60" s="188" t="s">
        <v>153</v>
      </c>
      <c r="E60" s="188" t="s">
        <v>157</v>
      </c>
      <c r="F60" s="188" t="s">
        <v>146</v>
      </c>
      <c r="G60" s="213">
        <v>0</v>
      </c>
    </row>
    <row r="61" spans="1:7" ht="18" hidden="1" customHeight="1" x14ac:dyDescent="0.25">
      <c r="A61" s="228" t="s">
        <v>196</v>
      </c>
      <c r="B61" s="188" t="s">
        <v>248</v>
      </c>
      <c r="C61" s="188" t="s">
        <v>81</v>
      </c>
      <c r="D61" s="188" t="s">
        <v>153</v>
      </c>
      <c r="E61" s="188" t="s">
        <v>195</v>
      </c>
      <c r="F61" s="188"/>
      <c r="G61" s="213">
        <f>G62</f>
        <v>0</v>
      </c>
    </row>
    <row r="62" spans="1:7" ht="18" hidden="1" customHeight="1" x14ac:dyDescent="0.25">
      <c r="A62" s="152" t="s">
        <v>197</v>
      </c>
      <c r="B62" s="188" t="s">
        <v>248</v>
      </c>
      <c r="C62" s="188" t="s">
        <v>81</v>
      </c>
      <c r="D62" s="188" t="s">
        <v>153</v>
      </c>
      <c r="E62" s="188" t="s">
        <v>195</v>
      </c>
      <c r="F62" s="188" t="s">
        <v>175</v>
      </c>
      <c r="G62" s="213"/>
    </row>
    <row r="63" spans="1:7" s="8" customFormat="1" ht="14.25" customHeight="1" x14ac:dyDescent="0.25">
      <c r="A63" s="283" t="s">
        <v>158</v>
      </c>
      <c r="B63" s="190" t="s">
        <v>248</v>
      </c>
      <c r="C63" s="190" t="s">
        <v>133</v>
      </c>
      <c r="D63" s="190"/>
      <c r="E63" s="190"/>
      <c r="F63" s="190"/>
      <c r="G63" s="212">
        <f>G64</f>
        <v>490000</v>
      </c>
    </row>
    <row r="64" spans="1:7" s="8" customFormat="1" x14ac:dyDescent="0.25">
      <c r="A64" s="283" t="s">
        <v>159</v>
      </c>
      <c r="B64" s="190" t="s">
        <v>248</v>
      </c>
      <c r="C64" s="190" t="s">
        <v>133</v>
      </c>
      <c r="D64" s="190" t="s">
        <v>17</v>
      </c>
      <c r="E64" s="190"/>
      <c r="F64" s="190"/>
      <c r="G64" s="212">
        <f>G65</f>
        <v>490000</v>
      </c>
    </row>
    <row r="65" spans="1:7" x14ac:dyDescent="0.25">
      <c r="A65" s="57" t="s">
        <v>41</v>
      </c>
      <c r="B65" s="188" t="s">
        <v>248</v>
      </c>
      <c r="C65" s="189" t="s">
        <v>133</v>
      </c>
      <c r="D65" s="189" t="s">
        <v>17</v>
      </c>
      <c r="E65" s="188" t="s">
        <v>118</v>
      </c>
      <c r="F65" s="189"/>
      <c r="G65" s="213">
        <f>G66</f>
        <v>490000</v>
      </c>
    </row>
    <row r="66" spans="1:7" x14ac:dyDescent="0.25">
      <c r="A66" s="57" t="s">
        <v>42</v>
      </c>
      <c r="B66" s="188" t="s">
        <v>248</v>
      </c>
      <c r="C66" s="189" t="s">
        <v>133</v>
      </c>
      <c r="D66" s="189" t="s">
        <v>17</v>
      </c>
      <c r="E66" s="188" t="s">
        <v>119</v>
      </c>
      <c r="F66" s="188"/>
      <c r="G66" s="213">
        <f>G67</f>
        <v>490000</v>
      </c>
    </row>
    <row r="67" spans="1:7" ht="31.5" x14ac:dyDescent="0.25">
      <c r="A67" s="294" t="s">
        <v>336</v>
      </c>
      <c r="B67" s="188" t="s">
        <v>248</v>
      </c>
      <c r="C67" s="188" t="s">
        <v>133</v>
      </c>
      <c r="D67" s="188" t="s">
        <v>17</v>
      </c>
      <c r="E67" s="188" t="s">
        <v>160</v>
      </c>
      <c r="F67" s="188"/>
      <c r="G67" s="213">
        <f>G68+G69</f>
        <v>490000</v>
      </c>
    </row>
    <row r="68" spans="1:7" ht="47.25" customHeight="1" x14ac:dyDescent="0.25">
      <c r="A68" s="85" t="s">
        <v>138</v>
      </c>
      <c r="B68" s="188" t="s">
        <v>248</v>
      </c>
      <c r="C68" s="188" t="s">
        <v>133</v>
      </c>
      <c r="D68" s="188" t="s">
        <v>17</v>
      </c>
      <c r="E68" s="188" t="s">
        <v>160</v>
      </c>
      <c r="F68" s="188" t="s">
        <v>139</v>
      </c>
      <c r="G68" s="213">
        <v>254348.42</v>
      </c>
    </row>
    <row r="69" spans="1:7" ht="17.25" customHeight="1" x14ac:dyDescent="0.25">
      <c r="A69" s="152" t="s">
        <v>190</v>
      </c>
      <c r="B69" s="188" t="s">
        <v>248</v>
      </c>
      <c r="C69" s="188" t="s">
        <v>133</v>
      </c>
      <c r="D69" s="188" t="s">
        <v>17</v>
      </c>
      <c r="E69" s="188" t="s">
        <v>160</v>
      </c>
      <c r="F69" s="188" t="s">
        <v>43</v>
      </c>
      <c r="G69" s="213">
        <v>235651.58</v>
      </c>
    </row>
    <row r="70" spans="1:7" s="8" customFormat="1" ht="31.5" x14ac:dyDescent="0.25">
      <c r="A70" s="153" t="s">
        <v>126</v>
      </c>
      <c r="B70" s="190" t="s">
        <v>248</v>
      </c>
      <c r="C70" s="190" t="s">
        <v>17</v>
      </c>
      <c r="D70" s="190"/>
      <c r="E70" s="190"/>
      <c r="F70" s="190"/>
      <c r="G70" s="212">
        <f>G71+G76</f>
        <v>121600</v>
      </c>
    </row>
    <row r="71" spans="1:7" s="8" customFormat="1" x14ac:dyDescent="0.25">
      <c r="A71" s="283" t="s">
        <v>161</v>
      </c>
      <c r="B71" s="190" t="s">
        <v>248</v>
      </c>
      <c r="C71" s="190" t="s">
        <v>17</v>
      </c>
      <c r="D71" s="190" t="s">
        <v>18</v>
      </c>
      <c r="E71" s="190"/>
      <c r="F71" s="190"/>
      <c r="G71" s="212">
        <f>G72</f>
        <v>600</v>
      </c>
    </row>
    <row r="72" spans="1:7" x14ac:dyDescent="0.25">
      <c r="A72" s="57" t="s">
        <v>41</v>
      </c>
      <c r="B72" s="188" t="s">
        <v>248</v>
      </c>
      <c r="C72" s="188" t="s">
        <v>17</v>
      </c>
      <c r="D72" s="188" t="s">
        <v>18</v>
      </c>
      <c r="E72" s="188" t="s">
        <v>118</v>
      </c>
      <c r="F72" s="188"/>
      <c r="G72" s="213">
        <f>G73</f>
        <v>600</v>
      </c>
    </row>
    <row r="73" spans="1:7" x14ac:dyDescent="0.25">
      <c r="A73" s="57" t="s">
        <v>42</v>
      </c>
      <c r="B73" s="188" t="s">
        <v>248</v>
      </c>
      <c r="C73" s="188" t="s">
        <v>17</v>
      </c>
      <c r="D73" s="188" t="s">
        <v>18</v>
      </c>
      <c r="E73" s="188" t="s">
        <v>119</v>
      </c>
      <c r="F73" s="188"/>
      <c r="G73" s="213">
        <f>G74</f>
        <v>600</v>
      </c>
    </row>
    <row r="74" spans="1:7" ht="31.5" x14ac:dyDescent="0.25">
      <c r="A74" s="294" t="s">
        <v>162</v>
      </c>
      <c r="B74" s="188" t="s">
        <v>248</v>
      </c>
      <c r="C74" s="188" t="s">
        <v>17</v>
      </c>
      <c r="D74" s="188" t="s">
        <v>18</v>
      </c>
      <c r="E74" s="188" t="s">
        <v>163</v>
      </c>
      <c r="F74" s="188"/>
      <c r="G74" s="213">
        <f>G75</f>
        <v>600</v>
      </c>
    </row>
    <row r="75" spans="1:7" ht="48.75" customHeight="1" x14ac:dyDescent="0.25">
      <c r="A75" s="85" t="s">
        <v>138</v>
      </c>
      <c r="B75" s="188" t="s">
        <v>248</v>
      </c>
      <c r="C75" s="188" t="s">
        <v>17</v>
      </c>
      <c r="D75" s="188" t="s">
        <v>18</v>
      </c>
      <c r="E75" s="188" t="s">
        <v>163</v>
      </c>
      <c r="F75" s="188" t="s">
        <v>139</v>
      </c>
      <c r="G75" s="213">
        <v>600</v>
      </c>
    </row>
    <row r="76" spans="1:7" s="8" customFormat="1" ht="31.5" x14ac:dyDescent="0.25">
      <c r="A76" s="153" t="s">
        <v>332</v>
      </c>
      <c r="B76" s="190" t="s">
        <v>248</v>
      </c>
      <c r="C76" s="190" t="s">
        <v>17</v>
      </c>
      <c r="D76" s="190" t="s">
        <v>90</v>
      </c>
      <c r="E76" s="190"/>
      <c r="F76" s="190"/>
      <c r="G76" s="212">
        <f>G77</f>
        <v>121000</v>
      </c>
    </row>
    <row r="77" spans="1:7" x14ac:dyDescent="0.25">
      <c r="A77" s="57" t="s">
        <v>41</v>
      </c>
      <c r="B77" s="188" t="s">
        <v>248</v>
      </c>
      <c r="C77" s="188" t="s">
        <v>17</v>
      </c>
      <c r="D77" s="188" t="s">
        <v>90</v>
      </c>
      <c r="E77" s="188" t="s">
        <v>118</v>
      </c>
      <c r="F77" s="188"/>
      <c r="G77" s="213">
        <f>G78</f>
        <v>121000</v>
      </c>
    </row>
    <row r="78" spans="1:7" x14ac:dyDescent="0.25">
      <c r="A78" s="57" t="s">
        <v>42</v>
      </c>
      <c r="B78" s="188" t="s">
        <v>248</v>
      </c>
      <c r="C78" s="188" t="s">
        <v>17</v>
      </c>
      <c r="D78" s="188" t="s">
        <v>90</v>
      </c>
      <c r="E78" s="188" t="s">
        <v>119</v>
      </c>
      <c r="F78" s="188"/>
      <c r="G78" s="213">
        <f>G79</f>
        <v>121000</v>
      </c>
    </row>
    <row r="79" spans="1:7" ht="31.5" customHeight="1" x14ac:dyDescent="0.25">
      <c r="A79" s="152" t="s">
        <v>127</v>
      </c>
      <c r="B79" s="188" t="s">
        <v>248</v>
      </c>
      <c r="C79" s="188" t="s">
        <v>17</v>
      </c>
      <c r="D79" s="188" t="s">
        <v>90</v>
      </c>
      <c r="E79" s="188" t="s">
        <v>164</v>
      </c>
      <c r="F79" s="188"/>
      <c r="G79" s="213">
        <f>G80</f>
        <v>121000</v>
      </c>
    </row>
    <row r="80" spans="1:7" ht="17.25" customHeight="1" x14ac:dyDescent="0.25">
      <c r="A80" s="152" t="s">
        <v>190</v>
      </c>
      <c r="B80" s="188" t="s">
        <v>248</v>
      </c>
      <c r="C80" s="188" t="s">
        <v>17</v>
      </c>
      <c r="D80" s="188" t="s">
        <v>90</v>
      </c>
      <c r="E80" s="188" t="s">
        <v>164</v>
      </c>
      <c r="F80" s="188" t="s">
        <v>43</v>
      </c>
      <c r="G80" s="213">
        <v>121000</v>
      </c>
    </row>
    <row r="81" spans="1:7" s="8" customFormat="1" x14ac:dyDescent="0.25">
      <c r="A81" s="153" t="s">
        <v>1</v>
      </c>
      <c r="B81" s="190" t="s">
        <v>248</v>
      </c>
      <c r="C81" s="190" t="s">
        <v>18</v>
      </c>
      <c r="D81" s="190"/>
      <c r="E81" s="190"/>
      <c r="F81" s="190"/>
      <c r="G81" s="212">
        <f>G87+G92+G82</f>
        <v>85880.960000000006</v>
      </c>
    </row>
    <row r="82" spans="1:7" ht="15.75" hidden="1" customHeight="1" x14ac:dyDescent="0.25">
      <c r="A82" s="152" t="s">
        <v>178</v>
      </c>
      <c r="B82" s="190" t="s">
        <v>248</v>
      </c>
      <c r="C82" s="188" t="s">
        <v>18</v>
      </c>
      <c r="D82" s="188" t="s">
        <v>20</v>
      </c>
      <c r="E82" s="188"/>
      <c r="F82" s="188"/>
      <c r="G82" s="213">
        <f>G83</f>
        <v>0</v>
      </c>
    </row>
    <row r="83" spans="1:7" hidden="1" x14ac:dyDescent="0.25">
      <c r="A83" s="57" t="s">
        <v>41</v>
      </c>
      <c r="B83" s="188" t="s">
        <v>248</v>
      </c>
      <c r="C83" s="188" t="s">
        <v>18</v>
      </c>
      <c r="D83" s="188" t="s">
        <v>20</v>
      </c>
      <c r="E83" s="188" t="s">
        <v>118</v>
      </c>
      <c r="F83" s="188"/>
      <c r="G83" s="213">
        <f>G84</f>
        <v>0</v>
      </c>
    </row>
    <row r="84" spans="1:7" hidden="1" x14ac:dyDescent="0.25">
      <c r="A84" s="57" t="s">
        <v>42</v>
      </c>
      <c r="B84" s="188" t="s">
        <v>248</v>
      </c>
      <c r="C84" s="188" t="s">
        <v>18</v>
      </c>
      <c r="D84" s="188" t="s">
        <v>20</v>
      </c>
      <c r="E84" s="188" t="s">
        <v>119</v>
      </c>
      <c r="F84" s="188"/>
      <c r="G84" s="213">
        <f>G85</f>
        <v>0</v>
      </c>
    </row>
    <row r="85" spans="1:7" ht="64.5" hidden="1" customHeight="1" x14ac:dyDescent="0.25">
      <c r="A85" s="152" t="s">
        <v>176</v>
      </c>
      <c r="B85" s="188" t="s">
        <v>248</v>
      </c>
      <c r="C85" s="188" t="s">
        <v>18</v>
      </c>
      <c r="D85" s="188" t="s">
        <v>20</v>
      </c>
      <c r="E85" s="188" t="s">
        <v>177</v>
      </c>
      <c r="F85" s="188"/>
      <c r="G85" s="213">
        <f>G86</f>
        <v>0</v>
      </c>
    </row>
    <row r="86" spans="1:7" ht="31.5" hidden="1" x14ac:dyDescent="0.25">
      <c r="A86" s="152" t="s">
        <v>190</v>
      </c>
      <c r="B86" s="188" t="s">
        <v>248</v>
      </c>
      <c r="C86" s="188" t="s">
        <v>18</v>
      </c>
      <c r="D86" s="188" t="s">
        <v>20</v>
      </c>
      <c r="E86" s="188" t="s">
        <v>177</v>
      </c>
      <c r="F86" s="188" t="s">
        <v>43</v>
      </c>
      <c r="G86" s="213"/>
    </row>
    <row r="87" spans="1:7" s="8" customFormat="1" x14ac:dyDescent="0.25">
      <c r="A87" s="153" t="s">
        <v>79</v>
      </c>
      <c r="B87" s="190" t="s">
        <v>248</v>
      </c>
      <c r="C87" s="190" t="s">
        <v>18</v>
      </c>
      <c r="D87" s="190" t="s">
        <v>19</v>
      </c>
      <c r="E87" s="190"/>
      <c r="F87" s="190"/>
      <c r="G87" s="212">
        <f>G88</f>
        <v>85880.960000000006</v>
      </c>
    </row>
    <row r="88" spans="1:7" x14ac:dyDescent="0.25">
      <c r="A88" s="57" t="s">
        <v>41</v>
      </c>
      <c r="B88" s="188" t="s">
        <v>248</v>
      </c>
      <c r="C88" s="188" t="s">
        <v>18</v>
      </c>
      <c r="D88" s="188" t="s">
        <v>19</v>
      </c>
      <c r="E88" s="188" t="s">
        <v>118</v>
      </c>
      <c r="F88" s="188"/>
      <c r="G88" s="213">
        <f>G89</f>
        <v>85880.960000000006</v>
      </c>
    </row>
    <row r="89" spans="1:7" x14ac:dyDescent="0.25">
      <c r="A89" s="57" t="s">
        <v>42</v>
      </c>
      <c r="B89" s="188" t="s">
        <v>248</v>
      </c>
      <c r="C89" s="188" t="s">
        <v>18</v>
      </c>
      <c r="D89" s="188" t="s">
        <v>19</v>
      </c>
      <c r="E89" s="188" t="s">
        <v>119</v>
      </c>
      <c r="F89" s="188"/>
      <c r="G89" s="213">
        <f>G90</f>
        <v>85880.960000000006</v>
      </c>
    </row>
    <row r="90" spans="1:7" x14ac:dyDescent="0.25">
      <c r="A90" s="93" t="s">
        <v>120</v>
      </c>
      <c r="B90" s="188" t="s">
        <v>248</v>
      </c>
      <c r="C90" s="188" t="s">
        <v>18</v>
      </c>
      <c r="D90" s="188" t="s">
        <v>19</v>
      </c>
      <c r="E90" s="188" t="s">
        <v>121</v>
      </c>
      <c r="F90" s="188"/>
      <c r="G90" s="213">
        <f>G91</f>
        <v>85880.960000000006</v>
      </c>
    </row>
    <row r="91" spans="1:7" ht="16.5" customHeight="1" x14ac:dyDescent="0.25">
      <c r="A91" s="152" t="s">
        <v>190</v>
      </c>
      <c r="B91" s="188" t="s">
        <v>248</v>
      </c>
      <c r="C91" s="188" t="s">
        <v>18</v>
      </c>
      <c r="D91" s="188" t="s">
        <v>19</v>
      </c>
      <c r="E91" s="188" t="s">
        <v>121</v>
      </c>
      <c r="F91" s="188" t="s">
        <v>43</v>
      </c>
      <c r="G91" s="193">
        <v>85880.960000000006</v>
      </c>
    </row>
    <row r="92" spans="1:7" hidden="1" x14ac:dyDescent="0.25">
      <c r="A92" s="229" t="s">
        <v>165</v>
      </c>
      <c r="B92" s="188" t="s">
        <v>248</v>
      </c>
      <c r="C92" s="188" t="s">
        <v>18</v>
      </c>
      <c r="D92" s="188" t="s">
        <v>166</v>
      </c>
      <c r="E92" s="188"/>
      <c r="F92" s="188"/>
      <c r="G92" s="193">
        <f>G93</f>
        <v>0</v>
      </c>
    </row>
    <row r="93" spans="1:7" hidden="1" x14ac:dyDescent="0.25">
      <c r="A93" s="57" t="s">
        <v>41</v>
      </c>
      <c r="B93" s="188" t="s">
        <v>248</v>
      </c>
      <c r="C93" s="188" t="s">
        <v>18</v>
      </c>
      <c r="D93" s="188" t="s">
        <v>166</v>
      </c>
      <c r="E93" s="188" t="s">
        <v>118</v>
      </c>
      <c r="F93" s="188"/>
      <c r="G93" s="193">
        <f>G94</f>
        <v>0</v>
      </c>
    </row>
    <row r="94" spans="1:7" ht="47.25" hidden="1" x14ac:dyDescent="0.25">
      <c r="A94" s="217" t="s">
        <v>134</v>
      </c>
      <c r="B94" s="188" t="s">
        <v>248</v>
      </c>
      <c r="C94" s="188" t="s">
        <v>18</v>
      </c>
      <c r="D94" s="188" t="s">
        <v>166</v>
      </c>
      <c r="E94" s="188" t="s">
        <v>135</v>
      </c>
      <c r="F94" s="188"/>
      <c r="G94" s="193">
        <f>G95</f>
        <v>0</v>
      </c>
    </row>
    <row r="95" spans="1:7" hidden="1" x14ac:dyDescent="0.25">
      <c r="A95" s="57" t="s">
        <v>154</v>
      </c>
      <c r="B95" s="188" t="s">
        <v>248</v>
      </c>
      <c r="C95" s="188" t="s">
        <v>18</v>
      </c>
      <c r="D95" s="188" t="s">
        <v>166</v>
      </c>
      <c r="E95" s="188" t="s">
        <v>155</v>
      </c>
      <c r="F95" s="188"/>
      <c r="G95" s="193">
        <f>G96+G97</f>
        <v>0</v>
      </c>
    </row>
    <row r="96" spans="1:7" ht="47.25" hidden="1" x14ac:dyDescent="0.25">
      <c r="A96" s="85" t="s">
        <v>138</v>
      </c>
      <c r="B96" s="188" t="s">
        <v>248</v>
      </c>
      <c r="C96" s="188" t="s">
        <v>18</v>
      </c>
      <c r="D96" s="188" t="s">
        <v>166</v>
      </c>
      <c r="E96" s="188" t="s">
        <v>155</v>
      </c>
      <c r="F96" s="188" t="s">
        <v>139</v>
      </c>
      <c r="G96" s="193"/>
    </row>
    <row r="97" spans="1:7" ht="19.5" hidden="1" customHeight="1" x14ac:dyDescent="0.25">
      <c r="A97" s="152" t="s">
        <v>190</v>
      </c>
      <c r="B97" s="188" t="s">
        <v>248</v>
      </c>
      <c r="C97" s="188" t="s">
        <v>18</v>
      </c>
      <c r="D97" s="188" t="s">
        <v>166</v>
      </c>
      <c r="E97" s="188" t="s">
        <v>155</v>
      </c>
      <c r="F97" s="188" t="s">
        <v>43</v>
      </c>
      <c r="G97" s="193"/>
    </row>
    <row r="98" spans="1:7" s="8" customFormat="1" ht="16.5" customHeight="1" x14ac:dyDescent="0.25">
      <c r="A98" s="153" t="s">
        <v>2</v>
      </c>
      <c r="B98" s="190" t="s">
        <v>248</v>
      </c>
      <c r="C98" s="190" t="s">
        <v>20</v>
      </c>
      <c r="D98" s="190"/>
      <c r="E98" s="190"/>
      <c r="F98" s="190"/>
      <c r="G98" s="212">
        <f>G99+G104+G109</f>
        <v>175000</v>
      </c>
    </row>
    <row r="99" spans="1:7" s="8" customFormat="1" hidden="1" x14ac:dyDescent="0.25">
      <c r="A99" s="153" t="s">
        <v>333</v>
      </c>
      <c r="B99" s="190" t="s">
        <v>248</v>
      </c>
      <c r="C99" s="190" t="s">
        <v>20</v>
      </c>
      <c r="D99" s="190" t="s">
        <v>81</v>
      </c>
      <c r="E99" s="190"/>
      <c r="F99" s="190"/>
      <c r="G99" s="212">
        <f>G100</f>
        <v>0</v>
      </c>
    </row>
    <row r="100" spans="1:7" s="8" customFormat="1" ht="14.25" hidden="1" customHeight="1" x14ac:dyDescent="0.25">
      <c r="A100" s="152" t="s">
        <v>41</v>
      </c>
      <c r="B100" s="188" t="s">
        <v>248</v>
      </c>
      <c r="C100" s="188" t="s">
        <v>20</v>
      </c>
      <c r="D100" s="188" t="s">
        <v>81</v>
      </c>
      <c r="E100" s="188" t="s">
        <v>118</v>
      </c>
      <c r="F100" s="188"/>
      <c r="G100" s="213">
        <f>G101</f>
        <v>0</v>
      </c>
    </row>
    <row r="101" spans="1:7" s="8" customFormat="1" ht="23.25" hidden="1" customHeight="1" x14ac:dyDescent="0.25">
      <c r="A101" s="152" t="s">
        <v>42</v>
      </c>
      <c r="B101" s="188" t="s">
        <v>248</v>
      </c>
      <c r="C101" s="188" t="s">
        <v>20</v>
      </c>
      <c r="D101" s="188" t="s">
        <v>81</v>
      </c>
      <c r="E101" s="188" t="s">
        <v>119</v>
      </c>
      <c r="F101" s="188"/>
      <c r="G101" s="213">
        <f>G102+G103</f>
        <v>0</v>
      </c>
    </row>
    <row r="102" spans="1:7" s="8" customFormat="1" ht="15.75" hidden="1" customHeight="1" x14ac:dyDescent="0.25">
      <c r="A102" s="152" t="s">
        <v>190</v>
      </c>
      <c r="B102" s="188" t="s">
        <v>248</v>
      </c>
      <c r="C102" s="188" t="s">
        <v>20</v>
      </c>
      <c r="D102" s="188" t="s">
        <v>81</v>
      </c>
      <c r="E102" s="188" t="s">
        <v>230</v>
      </c>
      <c r="F102" s="188" t="s">
        <v>43</v>
      </c>
      <c r="G102" s="213">
        <v>0</v>
      </c>
    </row>
    <row r="103" spans="1:7" s="8" customFormat="1" ht="18" hidden="1" customHeight="1" x14ac:dyDescent="0.25">
      <c r="A103" s="152" t="s">
        <v>402</v>
      </c>
      <c r="B103" s="188" t="s">
        <v>248</v>
      </c>
      <c r="C103" s="188" t="s">
        <v>20</v>
      </c>
      <c r="D103" s="188" t="s">
        <v>81</v>
      </c>
      <c r="E103" s="188" t="s">
        <v>230</v>
      </c>
      <c r="F103" s="188" t="s">
        <v>175</v>
      </c>
      <c r="G103" s="213">
        <v>0</v>
      </c>
    </row>
    <row r="104" spans="1:7" s="8" customFormat="1" ht="18.75" hidden="1" customHeight="1" x14ac:dyDescent="0.25">
      <c r="A104" s="230" t="s">
        <v>228</v>
      </c>
      <c r="B104" s="190" t="s">
        <v>248</v>
      </c>
      <c r="C104" s="190" t="s">
        <v>20</v>
      </c>
      <c r="D104" s="190" t="s">
        <v>133</v>
      </c>
      <c r="E104" s="190"/>
      <c r="F104" s="190"/>
      <c r="G104" s="212">
        <f>G105</f>
        <v>0</v>
      </c>
    </row>
    <row r="105" spans="1:7" ht="20.25" hidden="1" customHeight="1" x14ac:dyDescent="0.25">
      <c r="A105" s="57" t="s">
        <v>41</v>
      </c>
      <c r="B105" s="188" t="s">
        <v>248</v>
      </c>
      <c r="C105" s="188" t="s">
        <v>20</v>
      </c>
      <c r="D105" s="188" t="s">
        <v>133</v>
      </c>
      <c r="E105" s="188" t="s">
        <v>118</v>
      </c>
      <c r="F105" s="188"/>
      <c r="G105" s="213">
        <f>G106</f>
        <v>0</v>
      </c>
    </row>
    <row r="106" spans="1:7" ht="18.75" hidden="1" customHeight="1" x14ac:dyDescent="0.25">
      <c r="A106" s="57" t="s">
        <v>42</v>
      </c>
      <c r="B106" s="188" t="s">
        <v>248</v>
      </c>
      <c r="C106" s="188" t="s">
        <v>20</v>
      </c>
      <c r="D106" s="188" t="s">
        <v>133</v>
      </c>
      <c r="E106" s="188" t="s">
        <v>119</v>
      </c>
      <c r="F106" s="188"/>
      <c r="G106" s="213">
        <f>G107</f>
        <v>0</v>
      </c>
    </row>
    <row r="107" spans="1:7" ht="21" hidden="1" customHeight="1" x14ac:dyDescent="0.25">
      <c r="A107" s="227" t="s">
        <v>229</v>
      </c>
      <c r="B107" s="188" t="s">
        <v>248</v>
      </c>
      <c r="C107" s="188" t="s">
        <v>20</v>
      </c>
      <c r="D107" s="188" t="s">
        <v>133</v>
      </c>
      <c r="E107" s="188" t="s">
        <v>230</v>
      </c>
      <c r="F107" s="188"/>
      <c r="G107" s="213">
        <f>G108</f>
        <v>0</v>
      </c>
    </row>
    <row r="108" spans="1:7" ht="15.75" hidden="1" customHeight="1" x14ac:dyDescent="0.25">
      <c r="A108" s="217" t="s">
        <v>145</v>
      </c>
      <c r="B108" s="188" t="s">
        <v>248</v>
      </c>
      <c r="C108" s="188" t="s">
        <v>20</v>
      </c>
      <c r="D108" s="188" t="s">
        <v>133</v>
      </c>
      <c r="E108" s="188" t="s">
        <v>230</v>
      </c>
      <c r="F108" s="188" t="s">
        <v>146</v>
      </c>
      <c r="G108" s="213">
        <v>0</v>
      </c>
    </row>
    <row r="109" spans="1:7" s="8" customFormat="1" x14ac:dyDescent="0.25">
      <c r="A109" s="284" t="s">
        <v>0</v>
      </c>
      <c r="B109" s="190" t="s">
        <v>248</v>
      </c>
      <c r="C109" s="190" t="s">
        <v>20</v>
      </c>
      <c r="D109" s="190" t="s">
        <v>17</v>
      </c>
      <c r="E109" s="190"/>
      <c r="F109" s="190"/>
      <c r="G109" s="212">
        <f>G110</f>
        <v>175000</v>
      </c>
    </row>
    <row r="110" spans="1:7" x14ac:dyDescent="0.25">
      <c r="A110" s="57" t="s">
        <v>41</v>
      </c>
      <c r="B110" s="188" t="s">
        <v>248</v>
      </c>
      <c r="C110" s="188" t="s">
        <v>20</v>
      </c>
      <c r="D110" s="188" t="s">
        <v>17</v>
      </c>
      <c r="E110" s="188" t="s">
        <v>118</v>
      </c>
      <c r="F110" s="188"/>
      <c r="G110" s="213">
        <f>G111</f>
        <v>175000</v>
      </c>
    </row>
    <row r="111" spans="1:7" x14ac:dyDescent="0.25">
      <c r="A111" s="57" t="s">
        <v>42</v>
      </c>
      <c r="B111" s="188" t="s">
        <v>248</v>
      </c>
      <c r="C111" s="188" t="s">
        <v>20</v>
      </c>
      <c r="D111" s="188" t="s">
        <v>17</v>
      </c>
      <c r="E111" s="188" t="s">
        <v>119</v>
      </c>
      <c r="F111" s="188"/>
      <c r="G111" s="213">
        <f>G112</f>
        <v>175000</v>
      </c>
    </row>
    <row r="112" spans="1:7" x14ac:dyDescent="0.25">
      <c r="A112" s="231" t="s">
        <v>123</v>
      </c>
      <c r="B112" s="188" t="s">
        <v>248</v>
      </c>
      <c r="C112" s="188" t="s">
        <v>20</v>
      </c>
      <c r="D112" s="188" t="s">
        <v>17</v>
      </c>
      <c r="E112" s="188" t="s">
        <v>124</v>
      </c>
      <c r="F112" s="188"/>
      <c r="G112" s="213">
        <f>G113</f>
        <v>175000</v>
      </c>
    </row>
    <row r="113" spans="1:7" ht="16.5" customHeight="1" x14ac:dyDescent="0.25">
      <c r="A113" s="152" t="s">
        <v>190</v>
      </c>
      <c r="B113" s="188" t="s">
        <v>248</v>
      </c>
      <c r="C113" s="188" t="s">
        <v>20</v>
      </c>
      <c r="D113" s="188" t="s">
        <v>17</v>
      </c>
      <c r="E113" s="188" t="s">
        <v>124</v>
      </c>
      <c r="F113" s="188" t="s">
        <v>43</v>
      </c>
      <c r="G113" s="193">
        <v>175000</v>
      </c>
    </row>
    <row r="114" spans="1:7" s="8" customFormat="1" x14ac:dyDescent="0.25">
      <c r="A114" s="283" t="s">
        <v>167</v>
      </c>
      <c r="B114" s="190" t="s">
        <v>248</v>
      </c>
      <c r="C114" s="285" t="s">
        <v>168</v>
      </c>
      <c r="D114" s="285"/>
      <c r="E114" s="190"/>
      <c r="F114" s="190"/>
      <c r="G114" s="197">
        <f>G115</f>
        <v>13227469.07</v>
      </c>
    </row>
    <row r="115" spans="1:7" s="8" customFormat="1" x14ac:dyDescent="0.25">
      <c r="A115" s="283" t="s">
        <v>169</v>
      </c>
      <c r="B115" s="190" t="s">
        <v>248</v>
      </c>
      <c r="C115" s="285" t="s">
        <v>168</v>
      </c>
      <c r="D115" s="285" t="s">
        <v>81</v>
      </c>
      <c r="E115" s="190"/>
      <c r="F115" s="190"/>
      <c r="G115" s="197">
        <f>G116</f>
        <v>13227469.07</v>
      </c>
    </row>
    <row r="116" spans="1:7" x14ac:dyDescent="0.25">
      <c r="A116" s="57" t="s">
        <v>41</v>
      </c>
      <c r="B116" s="188" t="s">
        <v>248</v>
      </c>
      <c r="C116" s="286" t="s">
        <v>168</v>
      </c>
      <c r="D116" s="286" t="s">
        <v>81</v>
      </c>
      <c r="E116" s="188" t="s">
        <v>118</v>
      </c>
      <c r="F116" s="188"/>
      <c r="G116" s="193">
        <f>G117</f>
        <v>13227469.07</v>
      </c>
    </row>
    <row r="117" spans="1:7" ht="47.25" x14ac:dyDescent="0.25">
      <c r="A117" s="217" t="s">
        <v>134</v>
      </c>
      <c r="B117" s="188" t="s">
        <v>248</v>
      </c>
      <c r="C117" s="286" t="s">
        <v>168</v>
      </c>
      <c r="D117" s="286" t="s">
        <v>81</v>
      </c>
      <c r="E117" s="188" t="s">
        <v>135</v>
      </c>
      <c r="F117" s="188"/>
      <c r="G117" s="193">
        <f>G118</f>
        <v>13227469.07</v>
      </c>
    </row>
    <row r="118" spans="1:7" ht="17.25" customHeight="1" x14ac:dyDescent="0.25">
      <c r="A118" s="57" t="s">
        <v>154</v>
      </c>
      <c r="B118" s="188" t="s">
        <v>248</v>
      </c>
      <c r="C118" s="286" t="s">
        <v>168</v>
      </c>
      <c r="D118" s="286" t="s">
        <v>81</v>
      </c>
      <c r="E118" s="188" t="s">
        <v>155</v>
      </c>
      <c r="F118" s="188"/>
      <c r="G118" s="193">
        <f>G119+G120+G121</f>
        <v>13227469.07</v>
      </c>
    </row>
    <row r="119" spans="1:7" ht="47.25" x14ac:dyDescent="0.25">
      <c r="A119" s="85" t="s">
        <v>138</v>
      </c>
      <c r="B119" s="188" t="s">
        <v>248</v>
      </c>
      <c r="C119" s="286" t="s">
        <v>168</v>
      </c>
      <c r="D119" s="286" t="s">
        <v>81</v>
      </c>
      <c r="E119" s="188" t="s">
        <v>155</v>
      </c>
      <c r="F119" s="188" t="s">
        <v>139</v>
      </c>
      <c r="G119" s="193">
        <f>13052808.05-1569874.82-474102.19</f>
        <v>11008831.040000001</v>
      </c>
    </row>
    <row r="120" spans="1:7" ht="17.25" customHeight="1" x14ac:dyDescent="0.25">
      <c r="A120" s="152" t="s">
        <v>190</v>
      </c>
      <c r="B120" s="188" t="s">
        <v>248</v>
      </c>
      <c r="C120" s="286" t="s">
        <v>168</v>
      </c>
      <c r="D120" s="286" t="s">
        <v>81</v>
      </c>
      <c r="E120" s="188" t="s">
        <v>155</v>
      </c>
      <c r="F120" s="188" t="s">
        <v>43</v>
      </c>
      <c r="G120" s="193">
        <f>174661.02+2043977.01</f>
        <v>2218638.0299999998</v>
      </c>
    </row>
    <row r="121" spans="1:7" ht="17.25" hidden="1" customHeight="1" x14ac:dyDescent="0.25">
      <c r="A121" s="217" t="s">
        <v>145</v>
      </c>
      <c r="B121" s="188" t="s">
        <v>248</v>
      </c>
      <c r="C121" s="286" t="s">
        <v>168</v>
      </c>
      <c r="D121" s="286" t="s">
        <v>81</v>
      </c>
      <c r="E121" s="188" t="s">
        <v>155</v>
      </c>
      <c r="F121" s="188" t="s">
        <v>146</v>
      </c>
      <c r="G121" s="193">
        <v>0</v>
      </c>
    </row>
    <row r="122" spans="1:7" s="8" customFormat="1" x14ac:dyDescent="0.25">
      <c r="A122" s="281" t="s">
        <v>88</v>
      </c>
      <c r="B122" s="190" t="s">
        <v>248</v>
      </c>
      <c r="C122" s="190">
        <v>10</v>
      </c>
      <c r="D122" s="190"/>
      <c r="E122" s="190"/>
      <c r="F122" s="190"/>
      <c r="G122" s="197">
        <f>G123+G128</f>
        <v>182745.21</v>
      </c>
    </row>
    <row r="123" spans="1:7" s="8" customFormat="1" x14ac:dyDescent="0.25">
      <c r="A123" s="281" t="s">
        <v>89</v>
      </c>
      <c r="B123" s="190" t="s">
        <v>248</v>
      </c>
      <c r="C123" s="190" t="s">
        <v>90</v>
      </c>
      <c r="D123" s="190" t="s">
        <v>81</v>
      </c>
      <c r="E123" s="190"/>
      <c r="F123" s="190"/>
      <c r="G123" s="197">
        <f>G124</f>
        <v>182745.21</v>
      </c>
    </row>
    <row r="124" spans="1:7" x14ac:dyDescent="0.25">
      <c r="A124" s="57" t="s">
        <v>41</v>
      </c>
      <c r="B124" s="188" t="s">
        <v>248</v>
      </c>
      <c r="C124" s="188" t="s">
        <v>90</v>
      </c>
      <c r="D124" s="188" t="s">
        <v>81</v>
      </c>
      <c r="E124" s="188" t="s">
        <v>118</v>
      </c>
      <c r="F124" s="188"/>
      <c r="G124" s="193">
        <f>G125</f>
        <v>182745.21</v>
      </c>
    </row>
    <row r="125" spans="1:7" x14ac:dyDescent="0.25">
      <c r="A125" s="225" t="s">
        <v>87</v>
      </c>
      <c r="B125" s="188" t="s">
        <v>248</v>
      </c>
      <c r="C125" s="188" t="s">
        <v>90</v>
      </c>
      <c r="D125" s="188" t="s">
        <v>81</v>
      </c>
      <c r="E125" s="188" t="s">
        <v>147</v>
      </c>
      <c r="F125" s="188"/>
      <c r="G125" s="193">
        <f>G126</f>
        <v>182745.21</v>
      </c>
    </row>
    <row r="126" spans="1:7" ht="50.25" customHeight="1" x14ac:dyDescent="0.25">
      <c r="A126" s="176" t="s">
        <v>148</v>
      </c>
      <c r="B126" s="188" t="s">
        <v>248</v>
      </c>
      <c r="C126" s="188" t="s">
        <v>90</v>
      </c>
      <c r="D126" s="188" t="s">
        <v>81</v>
      </c>
      <c r="E126" s="188" t="s">
        <v>149</v>
      </c>
      <c r="F126" s="188"/>
      <c r="G126" s="193">
        <f>G127</f>
        <v>182745.21</v>
      </c>
    </row>
    <row r="127" spans="1:7" x14ac:dyDescent="0.25">
      <c r="A127" s="152" t="s">
        <v>87</v>
      </c>
      <c r="B127" s="188" t="s">
        <v>248</v>
      </c>
      <c r="C127" s="188" t="s">
        <v>90</v>
      </c>
      <c r="D127" s="188" t="s">
        <v>81</v>
      </c>
      <c r="E127" s="188" t="s">
        <v>149</v>
      </c>
      <c r="F127" s="188" t="s">
        <v>91</v>
      </c>
      <c r="G127" s="193">
        <v>182745.21</v>
      </c>
    </row>
    <row r="128" spans="1:7" hidden="1" x14ac:dyDescent="0.25">
      <c r="A128" s="153" t="s">
        <v>401</v>
      </c>
      <c r="B128" s="190" t="s">
        <v>248</v>
      </c>
      <c r="C128" s="190" t="s">
        <v>90</v>
      </c>
      <c r="D128" s="190" t="s">
        <v>17</v>
      </c>
      <c r="E128" s="188"/>
      <c r="F128" s="188"/>
      <c r="G128" s="197">
        <f>G129</f>
        <v>0</v>
      </c>
    </row>
    <row r="129" spans="1:7" hidden="1" x14ac:dyDescent="0.25">
      <c r="A129" s="57" t="s">
        <v>41</v>
      </c>
      <c r="B129" s="188" t="s">
        <v>248</v>
      </c>
      <c r="C129" s="188" t="s">
        <v>90</v>
      </c>
      <c r="D129" s="188" t="s">
        <v>17</v>
      </c>
      <c r="E129" s="188" t="s">
        <v>118</v>
      </c>
      <c r="F129" s="188"/>
      <c r="G129" s="193">
        <f>G130</f>
        <v>0</v>
      </c>
    </row>
    <row r="130" spans="1:7" hidden="1" x14ac:dyDescent="0.25">
      <c r="A130" s="57" t="s">
        <v>42</v>
      </c>
      <c r="B130" s="188" t="s">
        <v>248</v>
      </c>
      <c r="C130" s="188" t="s">
        <v>90</v>
      </c>
      <c r="D130" s="188" t="s">
        <v>17</v>
      </c>
      <c r="E130" s="188" t="s">
        <v>119</v>
      </c>
      <c r="F130" s="188"/>
      <c r="G130" s="193">
        <f>G132+G134</f>
        <v>0</v>
      </c>
    </row>
    <row r="131" spans="1:7" ht="31.5" hidden="1" x14ac:dyDescent="0.25">
      <c r="A131" s="57" t="s">
        <v>399</v>
      </c>
      <c r="B131" s="188" t="s">
        <v>248</v>
      </c>
      <c r="C131" s="188" t="s">
        <v>90</v>
      </c>
      <c r="D131" s="188" t="s">
        <v>17</v>
      </c>
      <c r="E131" s="188" t="s">
        <v>397</v>
      </c>
      <c r="F131" s="188"/>
      <c r="G131" s="193">
        <f>G132</f>
        <v>0</v>
      </c>
    </row>
    <row r="132" spans="1:7" ht="17.25" hidden="1" customHeight="1" x14ac:dyDescent="0.25">
      <c r="A132" s="152" t="s">
        <v>334</v>
      </c>
      <c r="B132" s="188" t="s">
        <v>248</v>
      </c>
      <c r="C132" s="188" t="s">
        <v>90</v>
      </c>
      <c r="D132" s="188" t="s">
        <v>17</v>
      </c>
      <c r="E132" s="188" t="s">
        <v>397</v>
      </c>
      <c r="F132" s="188" t="s">
        <v>335</v>
      </c>
      <c r="G132" s="193">
        <v>0</v>
      </c>
    </row>
    <row r="133" spans="1:7" ht="17.25" hidden="1" customHeight="1" x14ac:dyDescent="0.25">
      <c r="A133" s="152" t="s">
        <v>400</v>
      </c>
      <c r="B133" s="188" t="s">
        <v>248</v>
      </c>
      <c r="C133" s="188" t="s">
        <v>90</v>
      </c>
      <c r="D133" s="188" t="s">
        <v>17</v>
      </c>
      <c r="E133" s="188" t="s">
        <v>398</v>
      </c>
      <c r="F133" s="188"/>
      <c r="G133" s="193">
        <f>G134</f>
        <v>0</v>
      </c>
    </row>
    <row r="134" spans="1:7" hidden="1" x14ac:dyDescent="0.25">
      <c r="A134" s="152" t="s">
        <v>334</v>
      </c>
      <c r="B134" s="188" t="s">
        <v>248</v>
      </c>
      <c r="C134" s="188" t="s">
        <v>90</v>
      </c>
      <c r="D134" s="188" t="s">
        <v>17</v>
      </c>
      <c r="E134" s="188" t="s">
        <v>398</v>
      </c>
      <c r="F134" s="188" t="s">
        <v>335</v>
      </c>
      <c r="G134" s="193">
        <v>0</v>
      </c>
    </row>
    <row r="135" spans="1:7" s="8" customFormat="1" ht="15" hidden="1" customHeight="1" x14ac:dyDescent="0.25">
      <c r="A135" s="154" t="s">
        <v>170</v>
      </c>
      <c r="B135" s="188" t="s">
        <v>248</v>
      </c>
      <c r="C135" s="190" t="s">
        <v>171</v>
      </c>
      <c r="D135" s="190"/>
      <c r="E135" s="190"/>
      <c r="F135" s="190"/>
      <c r="G135" s="212">
        <f>G136</f>
        <v>0</v>
      </c>
    </row>
    <row r="136" spans="1:7" ht="17.25" hidden="1" customHeight="1" x14ac:dyDescent="0.25">
      <c r="A136" s="153" t="s">
        <v>172</v>
      </c>
      <c r="B136" s="190" t="s">
        <v>248</v>
      </c>
      <c r="C136" s="190" t="s">
        <v>171</v>
      </c>
      <c r="D136" s="190" t="s">
        <v>20</v>
      </c>
      <c r="E136" s="190"/>
      <c r="F136" s="190"/>
      <c r="G136" s="212">
        <f>G137</f>
        <v>0</v>
      </c>
    </row>
    <row r="137" spans="1:7" ht="17.25" hidden="1" customHeight="1" x14ac:dyDescent="0.25">
      <c r="A137" s="57" t="s">
        <v>41</v>
      </c>
      <c r="B137" s="188" t="s">
        <v>248</v>
      </c>
      <c r="C137" s="188" t="s">
        <v>171</v>
      </c>
      <c r="D137" s="188" t="s">
        <v>20</v>
      </c>
      <c r="E137" s="188" t="s">
        <v>118</v>
      </c>
      <c r="F137" s="188"/>
      <c r="G137" s="213">
        <f>G138</f>
        <v>0</v>
      </c>
    </row>
    <row r="138" spans="1:7" ht="18.75" hidden="1" customHeight="1" x14ac:dyDescent="0.25">
      <c r="A138" s="57" t="s">
        <v>42</v>
      </c>
      <c r="B138" s="188" t="s">
        <v>248</v>
      </c>
      <c r="C138" s="188" t="s">
        <v>171</v>
      </c>
      <c r="D138" s="188" t="s">
        <v>20</v>
      </c>
      <c r="E138" s="188" t="s">
        <v>119</v>
      </c>
      <c r="F138" s="188"/>
      <c r="G138" s="213">
        <f>G141+G140</f>
        <v>0</v>
      </c>
    </row>
    <row r="139" spans="1:7" ht="18.75" hidden="1" customHeight="1" x14ac:dyDescent="0.25">
      <c r="A139" s="57" t="s">
        <v>404</v>
      </c>
      <c r="B139" s="188" t="s">
        <v>248</v>
      </c>
      <c r="C139" s="188" t="s">
        <v>171</v>
      </c>
      <c r="D139" s="188" t="s">
        <v>20</v>
      </c>
      <c r="E139" s="188" t="s">
        <v>403</v>
      </c>
      <c r="F139" s="188"/>
      <c r="G139" s="213">
        <f>G140</f>
        <v>0</v>
      </c>
    </row>
    <row r="140" spans="1:7" ht="18.75" hidden="1" customHeight="1" x14ac:dyDescent="0.25">
      <c r="A140" s="152" t="s">
        <v>190</v>
      </c>
      <c r="B140" s="188" t="s">
        <v>248</v>
      </c>
      <c r="C140" s="188" t="s">
        <v>171</v>
      </c>
      <c r="D140" s="188" t="s">
        <v>20</v>
      </c>
      <c r="E140" s="188" t="s">
        <v>403</v>
      </c>
      <c r="F140" s="188" t="s">
        <v>43</v>
      </c>
      <c r="G140" s="213">
        <v>0</v>
      </c>
    </row>
    <row r="141" spans="1:7" ht="17.25" hidden="1" customHeight="1" x14ac:dyDescent="0.25">
      <c r="A141" s="93" t="s">
        <v>173</v>
      </c>
      <c r="B141" s="188" t="s">
        <v>248</v>
      </c>
      <c r="C141" s="188" t="s">
        <v>171</v>
      </c>
      <c r="D141" s="188" t="s">
        <v>20</v>
      </c>
      <c r="E141" s="188" t="s">
        <v>174</v>
      </c>
      <c r="F141" s="188"/>
      <c r="G141" s="213">
        <f>G142</f>
        <v>0</v>
      </c>
    </row>
    <row r="142" spans="1:7" ht="17.25" hidden="1" customHeight="1" x14ac:dyDescent="0.25">
      <c r="A142" s="152" t="s">
        <v>190</v>
      </c>
      <c r="B142" s="188" t="s">
        <v>248</v>
      </c>
      <c r="C142" s="188" t="s">
        <v>171</v>
      </c>
      <c r="D142" s="188" t="s">
        <v>20</v>
      </c>
      <c r="E142" s="188" t="s">
        <v>174</v>
      </c>
      <c r="F142" s="188" t="s">
        <v>43</v>
      </c>
      <c r="G142" s="193">
        <v>0</v>
      </c>
    </row>
    <row r="143" spans="1:7" x14ac:dyDescent="0.25">
      <c r="G143" s="48"/>
    </row>
    <row r="144" spans="1:7" x14ac:dyDescent="0.25">
      <c r="G144" s="48"/>
    </row>
    <row r="145" spans="7:7" x14ac:dyDescent="0.25">
      <c r="G145" s="48"/>
    </row>
    <row r="146" spans="7:7" x14ac:dyDescent="0.25">
      <c r="G146" s="48"/>
    </row>
    <row r="147" spans="7:7" x14ac:dyDescent="0.25">
      <c r="G147" s="48"/>
    </row>
    <row r="148" spans="7:7" x14ac:dyDescent="0.25">
      <c r="G148" s="48"/>
    </row>
    <row r="149" spans="7:7" x14ac:dyDescent="0.25">
      <c r="G149" s="48"/>
    </row>
    <row r="150" spans="7:7" x14ac:dyDescent="0.25">
      <c r="G150" s="48"/>
    </row>
    <row r="151" spans="7:7" x14ac:dyDescent="0.25">
      <c r="G151" s="48"/>
    </row>
    <row r="152" spans="7:7" x14ac:dyDescent="0.25">
      <c r="G152" s="48"/>
    </row>
    <row r="153" spans="7:7" x14ac:dyDescent="0.25">
      <c r="G153" s="48"/>
    </row>
    <row r="154" spans="7:7" x14ac:dyDescent="0.25">
      <c r="G154" s="48"/>
    </row>
    <row r="155" spans="7:7" x14ac:dyDescent="0.25">
      <c r="G155" s="48"/>
    </row>
    <row r="156" spans="7:7" x14ac:dyDescent="0.25">
      <c r="G156" s="48"/>
    </row>
    <row r="157" spans="7:7" x14ac:dyDescent="0.25">
      <c r="G157" s="48"/>
    </row>
    <row r="158" spans="7:7" x14ac:dyDescent="0.25">
      <c r="G158" s="48"/>
    </row>
    <row r="159" spans="7:7" x14ac:dyDescent="0.25">
      <c r="G159" s="48"/>
    </row>
    <row r="160" spans="7:7" x14ac:dyDescent="0.25">
      <c r="G160" s="48"/>
    </row>
    <row r="161" spans="7:7" x14ac:dyDescent="0.25">
      <c r="G161" s="48"/>
    </row>
    <row r="162" spans="7:7" x14ac:dyDescent="0.25">
      <c r="G162" s="48"/>
    </row>
    <row r="163" spans="7:7" x14ac:dyDescent="0.25">
      <c r="G163" s="48"/>
    </row>
    <row r="164" spans="7:7" x14ac:dyDescent="0.25">
      <c r="G164" s="48"/>
    </row>
    <row r="165" spans="7:7" x14ac:dyDescent="0.25">
      <c r="G165" s="48"/>
    </row>
    <row r="166" spans="7:7" x14ac:dyDescent="0.25">
      <c r="G166" s="48"/>
    </row>
    <row r="167" spans="7:7" x14ac:dyDescent="0.25">
      <c r="G167" s="48"/>
    </row>
    <row r="168" spans="7:7" x14ac:dyDescent="0.25">
      <c r="G168" s="48"/>
    </row>
    <row r="169" spans="7:7" x14ac:dyDescent="0.25">
      <c r="G169" s="48"/>
    </row>
    <row r="170" spans="7:7" x14ac:dyDescent="0.25">
      <c r="G170" s="48"/>
    </row>
    <row r="171" spans="7:7" x14ac:dyDescent="0.25">
      <c r="G171" s="48"/>
    </row>
    <row r="172" spans="7:7" x14ac:dyDescent="0.25">
      <c r="G172" s="48"/>
    </row>
    <row r="173" spans="7:7" x14ac:dyDescent="0.25">
      <c r="G173" s="48"/>
    </row>
    <row r="174" spans="7:7" x14ac:dyDescent="0.25">
      <c r="G174" s="48"/>
    </row>
    <row r="175" spans="7:7" x14ac:dyDescent="0.25">
      <c r="G175" s="48"/>
    </row>
    <row r="176" spans="7:7" x14ac:dyDescent="0.25">
      <c r="G176" s="48"/>
    </row>
    <row r="177" spans="7:7" x14ac:dyDescent="0.25">
      <c r="G177" s="48"/>
    </row>
    <row r="178" spans="7:7" x14ac:dyDescent="0.25">
      <c r="G178" s="48"/>
    </row>
    <row r="179" spans="7:7" x14ac:dyDescent="0.25">
      <c r="G179" s="48"/>
    </row>
    <row r="180" spans="7:7" x14ac:dyDescent="0.25">
      <c r="G180" s="48"/>
    </row>
    <row r="181" spans="7:7" x14ac:dyDescent="0.25">
      <c r="G181" s="48"/>
    </row>
    <row r="182" spans="7:7" x14ac:dyDescent="0.25">
      <c r="G182" s="48"/>
    </row>
    <row r="183" spans="7:7" x14ac:dyDescent="0.25">
      <c r="G183" s="48"/>
    </row>
    <row r="184" spans="7:7" x14ac:dyDescent="0.25">
      <c r="G184" s="48"/>
    </row>
    <row r="185" spans="7:7" x14ac:dyDescent="0.25">
      <c r="G185" s="48"/>
    </row>
    <row r="186" spans="7:7" x14ac:dyDescent="0.25">
      <c r="G186" s="48"/>
    </row>
    <row r="187" spans="7:7" x14ac:dyDescent="0.25">
      <c r="G187" s="48"/>
    </row>
    <row r="188" spans="7:7" x14ac:dyDescent="0.25">
      <c r="G188" s="48"/>
    </row>
    <row r="189" spans="7:7" x14ac:dyDescent="0.25">
      <c r="G189" s="48"/>
    </row>
    <row r="190" spans="7:7" x14ac:dyDescent="0.25">
      <c r="G190" s="48"/>
    </row>
    <row r="191" spans="7:7" x14ac:dyDescent="0.25">
      <c r="G191" s="48"/>
    </row>
    <row r="192" spans="7:7" x14ac:dyDescent="0.25">
      <c r="G192" s="48"/>
    </row>
    <row r="193" spans="7:7" x14ac:dyDescent="0.25">
      <c r="G193" s="48"/>
    </row>
    <row r="194" spans="7:7" x14ac:dyDescent="0.25">
      <c r="G194" s="48"/>
    </row>
    <row r="195" spans="7:7" x14ac:dyDescent="0.25">
      <c r="G195" s="48"/>
    </row>
    <row r="196" spans="7:7" x14ac:dyDescent="0.25">
      <c r="G196" s="48"/>
    </row>
    <row r="197" spans="7:7" x14ac:dyDescent="0.25">
      <c r="G197" s="48"/>
    </row>
    <row r="198" spans="7:7" x14ac:dyDescent="0.25">
      <c r="G198" s="48"/>
    </row>
    <row r="199" spans="7:7" x14ac:dyDescent="0.25">
      <c r="G199" s="48"/>
    </row>
    <row r="200" spans="7:7" x14ac:dyDescent="0.25">
      <c r="G200" s="48"/>
    </row>
    <row r="201" spans="7:7" x14ac:dyDescent="0.25">
      <c r="G201" s="48"/>
    </row>
    <row r="202" spans="7:7" x14ac:dyDescent="0.25">
      <c r="G202" s="48"/>
    </row>
    <row r="203" spans="7:7" x14ac:dyDescent="0.25">
      <c r="G203" s="48"/>
    </row>
    <row r="204" spans="7:7" x14ac:dyDescent="0.25">
      <c r="G204" s="48"/>
    </row>
    <row r="205" spans="7:7" x14ac:dyDescent="0.25">
      <c r="G205" s="48"/>
    </row>
    <row r="206" spans="7:7" x14ac:dyDescent="0.25">
      <c r="G206" s="48"/>
    </row>
    <row r="207" spans="7:7" x14ac:dyDescent="0.25">
      <c r="G207" s="48"/>
    </row>
    <row r="208" spans="7:7" x14ac:dyDescent="0.25">
      <c r="G208" s="48"/>
    </row>
    <row r="209" spans="7:7" x14ac:dyDescent="0.25">
      <c r="G209" s="48"/>
    </row>
    <row r="210" spans="7:7" x14ac:dyDescent="0.25">
      <c r="G210" s="48"/>
    </row>
    <row r="211" spans="7:7" x14ac:dyDescent="0.25">
      <c r="G211" s="48"/>
    </row>
    <row r="212" spans="7:7" x14ac:dyDescent="0.25">
      <c r="G212" s="48"/>
    </row>
    <row r="213" spans="7:7" x14ac:dyDescent="0.25">
      <c r="G213" s="48"/>
    </row>
    <row r="214" spans="7:7" x14ac:dyDescent="0.25">
      <c r="G214" s="48"/>
    </row>
    <row r="215" spans="7:7" x14ac:dyDescent="0.25">
      <c r="G215" s="48"/>
    </row>
    <row r="216" spans="7:7" x14ac:dyDescent="0.25">
      <c r="G216" s="48"/>
    </row>
    <row r="217" spans="7:7" x14ac:dyDescent="0.25">
      <c r="G217" s="48"/>
    </row>
    <row r="218" spans="7:7" x14ac:dyDescent="0.25">
      <c r="G218" s="48"/>
    </row>
    <row r="219" spans="7:7" x14ac:dyDescent="0.25">
      <c r="G219" s="48"/>
    </row>
    <row r="220" spans="7:7" x14ac:dyDescent="0.25">
      <c r="G220" s="48"/>
    </row>
    <row r="221" spans="7:7" x14ac:dyDescent="0.25">
      <c r="G221" s="48"/>
    </row>
    <row r="222" spans="7:7" x14ac:dyDescent="0.25">
      <c r="G222" s="48"/>
    </row>
    <row r="223" spans="7:7" x14ac:dyDescent="0.25">
      <c r="G223" s="48"/>
    </row>
    <row r="224" spans="7:7" x14ac:dyDescent="0.25">
      <c r="G224" s="48"/>
    </row>
    <row r="225" spans="7:7" x14ac:dyDescent="0.25">
      <c r="G225" s="48"/>
    </row>
    <row r="226" spans="7:7" x14ac:dyDescent="0.25">
      <c r="G226" s="48"/>
    </row>
    <row r="227" spans="7:7" x14ac:dyDescent="0.25">
      <c r="G227" s="48"/>
    </row>
    <row r="228" spans="7:7" x14ac:dyDescent="0.25">
      <c r="G228" s="48"/>
    </row>
    <row r="229" spans="7:7" x14ac:dyDescent="0.25">
      <c r="G229" s="48"/>
    </row>
    <row r="230" spans="7:7" x14ac:dyDescent="0.25">
      <c r="G230" s="48"/>
    </row>
    <row r="231" spans="7:7" x14ac:dyDescent="0.25">
      <c r="G231" s="48"/>
    </row>
    <row r="232" spans="7:7" x14ac:dyDescent="0.25">
      <c r="G232" s="48"/>
    </row>
    <row r="233" spans="7:7" x14ac:dyDescent="0.25">
      <c r="G233" s="48"/>
    </row>
    <row r="234" spans="7:7" x14ac:dyDescent="0.25">
      <c r="G234" s="48"/>
    </row>
    <row r="235" spans="7:7" x14ac:dyDescent="0.25">
      <c r="G235" s="48"/>
    </row>
    <row r="236" spans="7:7" x14ac:dyDescent="0.25">
      <c r="G236" s="48"/>
    </row>
    <row r="237" spans="7:7" x14ac:dyDescent="0.25">
      <c r="G237" s="48"/>
    </row>
    <row r="238" spans="7:7" x14ac:dyDescent="0.25">
      <c r="G238" s="48"/>
    </row>
    <row r="239" spans="7:7" x14ac:dyDescent="0.25">
      <c r="G239" s="48"/>
    </row>
    <row r="240" spans="7:7" x14ac:dyDescent="0.25">
      <c r="G240" s="48"/>
    </row>
    <row r="241" spans="7:7" x14ac:dyDescent="0.25">
      <c r="G241" s="48"/>
    </row>
    <row r="242" spans="7:7" x14ac:dyDescent="0.25">
      <c r="G242" s="48"/>
    </row>
    <row r="243" spans="7:7" x14ac:dyDescent="0.25">
      <c r="G243" s="48"/>
    </row>
    <row r="244" spans="7:7" x14ac:dyDescent="0.25">
      <c r="G244" s="48"/>
    </row>
    <row r="245" spans="7:7" x14ac:dyDescent="0.25">
      <c r="G245" s="48"/>
    </row>
    <row r="246" spans="7:7" x14ac:dyDescent="0.25">
      <c r="G246" s="48"/>
    </row>
    <row r="247" spans="7:7" x14ac:dyDescent="0.25">
      <c r="G247" s="48"/>
    </row>
    <row r="248" spans="7:7" x14ac:dyDescent="0.25">
      <c r="G248" s="48"/>
    </row>
    <row r="249" spans="7:7" x14ac:dyDescent="0.25">
      <c r="G249" s="48"/>
    </row>
    <row r="250" spans="7:7" x14ac:dyDescent="0.25">
      <c r="G250" s="48"/>
    </row>
    <row r="251" spans="7:7" x14ac:dyDescent="0.25">
      <c r="G251" s="48"/>
    </row>
    <row r="252" spans="7:7" x14ac:dyDescent="0.25">
      <c r="G252" s="48"/>
    </row>
    <row r="253" spans="7:7" x14ac:dyDescent="0.25">
      <c r="G253" s="48"/>
    </row>
    <row r="254" spans="7:7" x14ac:dyDescent="0.25">
      <c r="G254" s="48"/>
    </row>
    <row r="255" spans="7:7" x14ac:dyDescent="0.25">
      <c r="G255" s="48"/>
    </row>
    <row r="256" spans="7:7" x14ac:dyDescent="0.25">
      <c r="G256" s="48"/>
    </row>
    <row r="257" spans="7:7" x14ac:dyDescent="0.25">
      <c r="G257" s="48"/>
    </row>
    <row r="258" spans="7:7" x14ac:dyDescent="0.25">
      <c r="G258" s="48"/>
    </row>
    <row r="259" spans="7:7" x14ac:dyDescent="0.25">
      <c r="G259" s="48"/>
    </row>
    <row r="260" spans="7:7" x14ac:dyDescent="0.25">
      <c r="G260" s="48"/>
    </row>
    <row r="261" spans="7:7" x14ac:dyDescent="0.25">
      <c r="G261" s="48"/>
    </row>
    <row r="262" spans="7:7" x14ac:dyDescent="0.25">
      <c r="G262" s="48"/>
    </row>
    <row r="263" spans="7:7" x14ac:dyDescent="0.25">
      <c r="G263" s="48"/>
    </row>
    <row r="264" spans="7:7" x14ac:dyDescent="0.25">
      <c r="G264" s="48"/>
    </row>
    <row r="265" spans="7:7" x14ac:dyDescent="0.25">
      <c r="G265" s="48"/>
    </row>
    <row r="266" spans="7:7" x14ac:dyDescent="0.25">
      <c r="G266" s="48"/>
    </row>
    <row r="267" spans="7:7" x14ac:dyDescent="0.25">
      <c r="G267" s="48"/>
    </row>
    <row r="268" spans="7:7" x14ac:dyDescent="0.25">
      <c r="G268" s="48"/>
    </row>
    <row r="269" spans="7:7" x14ac:dyDescent="0.25">
      <c r="G269" s="48"/>
    </row>
    <row r="270" spans="7:7" x14ac:dyDescent="0.25">
      <c r="G270" s="48"/>
    </row>
    <row r="271" spans="7:7" x14ac:dyDescent="0.25">
      <c r="G271" s="48"/>
    </row>
    <row r="272" spans="7:7" x14ac:dyDescent="0.25">
      <c r="G272" s="48"/>
    </row>
    <row r="273" spans="7:7" x14ac:dyDescent="0.25">
      <c r="G273" s="48"/>
    </row>
    <row r="274" spans="7:7" x14ac:dyDescent="0.25">
      <c r="G274" s="48"/>
    </row>
    <row r="275" spans="7:7" x14ac:dyDescent="0.25">
      <c r="G275" s="48"/>
    </row>
    <row r="276" spans="7:7" x14ac:dyDescent="0.25">
      <c r="G276" s="48"/>
    </row>
    <row r="277" spans="7:7" x14ac:dyDescent="0.25">
      <c r="G277" s="48"/>
    </row>
    <row r="278" spans="7:7" x14ac:dyDescent="0.25">
      <c r="G278" s="48"/>
    </row>
    <row r="279" spans="7:7" x14ac:dyDescent="0.25">
      <c r="G279" s="48"/>
    </row>
    <row r="280" spans="7:7" x14ac:dyDescent="0.25">
      <c r="G280" s="48"/>
    </row>
    <row r="281" spans="7:7" x14ac:dyDescent="0.25">
      <c r="G281" s="48"/>
    </row>
    <row r="282" spans="7:7" x14ac:dyDescent="0.25">
      <c r="G282" s="48"/>
    </row>
    <row r="283" spans="7:7" x14ac:dyDescent="0.25">
      <c r="G283" s="48"/>
    </row>
    <row r="284" spans="7:7" x14ac:dyDescent="0.25">
      <c r="G284" s="48"/>
    </row>
    <row r="285" spans="7:7" x14ac:dyDescent="0.25">
      <c r="G285" s="48"/>
    </row>
    <row r="286" spans="7:7" x14ac:dyDescent="0.25">
      <c r="G286" s="48"/>
    </row>
    <row r="287" spans="7:7" x14ac:dyDescent="0.25">
      <c r="G287" s="48"/>
    </row>
    <row r="288" spans="7:7" x14ac:dyDescent="0.25">
      <c r="G288" s="48"/>
    </row>
    <row r="289" spans="7:7" x14ac:dyDescent="0.25">
      <c r="G289" s="48"/>
    </row>
    <row r="290" spans="7:7" x14ac:dyDescent="0.25">
      <c r="G290" s="48"/>
    </row>
  </sheetData>
  <autoFilter ref="A12:G142">
    <filterColumn colId="6">
      <filters>
        <filter val="1 058 260,39"/>
        <filter val="1 615 805,08"/>
        <filter val="1 984 516,78"/>
        <filter val="11 008 831,04"/>
        <filter val="11 535 185,72"/>
        <filter val="121 000,00"/>
        <filter val="121 600,00"/>
        <filter val="13 227 469,07"/>
        <filter val="175 000,00"/>
        <filter val="182 745,21"/>
        <filter val="2 218 638,03"/>
        <filter val="2 674 065,47"/>
        <filter val="235 651,58"/>
        <filter val="25 817 880,96"/>
        <filter val="254 348,42"/>
        <filter val="36 015,98"/>
        <filter val="490 000,00"/>
        <filter val="506 041,59"/>
        <filter val="6 259 545,90"/>
        <filter val="6 334 545,90"/>
        <filter val="6 840 587,49"/>
        <filter val="600,00"/>
        <filter val="7"/>
        <filter val="75 000,00"/>
        <filter val="85 880,96"/>
      </filters>
    </filterColumn>
  </autoFilter>
  <mergeCells count="15">
    <mergeCell ref="E7:G7"/>
    <mergeCell ref="E1:G1"/>
    <mergeCell ref="E2:G2"/>
    <mergeCell ref="E3:G3"/>
    <mergeCell ref="E4:G4"/>
    <mergeCell ref="E5:G5"/>
    <mergeCell ref="E6:G6"/>
    <mergeCell ref="A9:G9"/>
    <mergeCell ref="D12:D13"/>
    <mergeCell ref="E12:E13"/>
    <mergeCell ref="F12:F13"/>
    <mergeCell ref="G12:G13"/>
    <mergeCell ref="A12:A13"/>
    <mergeCell ref="B12:B13"/>
    <mergeCell ref="C12:C13"/>
  </mergeCells>
  <phoneticPr fontId="2" type="noConversion"/>
  <pageMargins left="0.75" right="0.75" top="1" bottom="1" header="0.5" footer="0.5"/>
  <pageSetup paperSize="9" scale="59" fitToHeight="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1492"/>
  <sheetViews>
    <sheetView zoomScaleNormal="100" workbookViewId="0">
      <selection activeCell="G8" sqref="G8"/>
    </sheetView>
  </sheetViews>
  <sheetFormatPr defaultColWidth="9.140625" defaultRowHeight="15.75" x14ac:dyDescent="0.25"/>
  <cols>
    <col min="1" max="1" width="89" style="58" customWidth="1"/>
    <col min="2" max="2" width="5.7109375" style="182" customWidth="1"/>
    <col min="3" max="3" width="7.42578125" style="182" customWidth="1"/>
    <col min="4" max="4" width="17.140625" style="182" customWidth="1"/>
    <col min="5" max="5" width="7.28515625" style="278" customWidth="1"/>
    <col min="6" max="6" width="20.42578125" style="277" customWidth="1"/>
    <col min="7" max="16384" width="9.140625" style="3"/>
  </cols>
  <sheetData>
    <row r="1" spans="1:8" x14ac:dyDescent="0.25">
      <c r="D1" s="339" t="s">
        <v>424</v>
      </c>
      <c r="E1" s="339"/>
      <c r="F1" s="339"/>
    </row>
    <row r="2" spans="1:8" x14ac:dyDescent="0.25">
      <c r="D2" s="339" t="s">
        <v>76</v>
      </c>
      <c r="E2" s="339"/>
      <c r="F2" s="339"/>
    </row>
    <row r="3" spans="1:8" x14ac:dyDescent="0.25">
      <c r="D3" s="339" t="s">
        <v>60</v>
      </c>
      <c r="E3" s="339"/>
      <c r="F3" s="339"/>
    </row>
    <row r="4" spans="1:8" x14ac:dyDescent="0.25">
      <c r="D4" s="339" t="s">
        <v>389</v>
      </c>
      <c r="E4" s="339"/>
      <c r="F4" s="339"/>
    </row>
    <row r="5" spans="1:8" x14ac:dyDescent="0.25">
      <c r="D5" s="339" t="s">
        <v>390</v>
      </c>
      <c r="E5" s="339"/>
      <c r="F5" s="339"/>
    </row>
    <row r="6" spans="1:8" x14ac:dyDescent="0.25">
      <c r="B6" s="341"/>
      <c r="C6" s="341"/>
      <c r="D6" s="325" t="s">
        <v>422</v>
      </c>
      <c r="E6" s="325"/>
      <c r="F6" s="325"/>
    </row>
    <row r="7" spans="1:8" x14ac:dyDescent="0.25">
      <c r="B7" s="341"/>
      <c r="C7" s="341"/>
      <c r="D7" s="325" t="s">
        <v>423</v>
      </c>
      <c r="E7" s="325"/>
      <c r="F7" s="325"/>
    </row>
    <row r="9" spans="1:8" ht="52.5" customHeight="1" x14ac:dyDescent="0.25">
      <c r="A9" s="332" t="s">
        <v>410</v>
      </c>
      <c r="B9" s="332"/>
      <c r="C9" s="332"/>
      <c r="D9" s="332"/>
      <c r="E9" s="332"/>
      <c r="F9" s="332"/>
    </row>
    <row r="10" spans="1:8" x14ac:dyDescent="0.25">
      <c r="A10" s="49"/>
      <c r="B10" s="198"/>
      <c r="C10" s="198"/>
      <c r="D10" s="198"/>
      <c r="E10" s="49"/>
      <c r="F10" s="185"/>
    </row>
    <row r="11" spans="1:8" ht="14.25" customHeight="1" x14ac:dyDescent="0.25">
      <c r="B11" s="178"/>
      <c r="C11" s="178"/>
      <c r="D11" s="178"/>
      <c r="E11" s="293"/>
      <c r="F11" s="291" t="s">
        <v>189</v>
      </c>
    </row>
    <row r="12" spans="1:8" s="8" customFormat="1" ht="12" customHeight="1" x14ac:dyDescent="0.25">
      <c r="A12" s="290"/>
      <c r="B12" s="289"/>
      <c r="C12" s="289"/>
      <c r="D12" s="289"/>
      <c r="E12" s="172"/>
      <c r="F12" s="342" t="s">
        <v>409</v>
      </c>
    </row>
    <row r="13" spans="1:8" s="8" customFormat="1" x14ac:dyDescent="0.25">
      <c r="A13" s="60" t="s">
        <v>6</v>
      </c>
      <c r="B13" s="61" t="s">
        <v>7</v>
      </c>
      <c r="C13" s="61" t="s">
        <v>8</v>
      </c>
      <c r="D13" s="61" t="s">
        <v>9</v>
      </c>
      <c r="E13" s="183" t="s">
        <v>10</v>
      </c>
      <c r="F13" s="343"/>
    </row>
    <row r="14" spans="1:8" s="8" customFormat="1" x14ac:dyDescent="0.25">
      <c r="A14" s="155"/>
      <c r="B14" s="63"/>
      <c r="C14" s="63"/>
      <c r="D14" s="63"/>
      <c r="E14" s="184"/>
      <c r="F14" s="344"/>
    </row>
    <row r="15" spans="1:8" ht="18" customHeight="1" x14ac:dyDescent="0.25">
      <c r="A15" s="64" t="s">
        <v>11</v>
      </c>
      <c r="B15" s="65" t="s">
        <v>32</v>
      </c>
      <c r="C15" s="65" t="s">
        <v>12</v>
      </c>
      <c r="D15" s="65" t="s">
        <v>13</v>
      </c>
      <c r="E15" s="232" t="s">
        <v>14</v>
      </c>
      <c r="F15" s="186" t="s">
        <v>15</v>
      </c>
    </row>
    <row r="16" spans="1:8" x14ac:dyDescent="0.25">
      <c r="A16" s="52" t="s">
        <v>78</v>
      </c>
      <c r="B16" s="246"/>
      <c r="C16" s="246"/>
      <c r="D16" s="246"/>
      <c r="E16" s="246"/>
      <c r="F16" s="187">
        <f>F17+F51+F57+F66+F81+F95+F102+F107+F110</f>
        <v>25817880.960000001</v>
      </c>
      <c r="G16" s="44"/>
      <c r="H16" s="44"/>
    </row>
    <row r="17" spans="1:8" s="8" customFormat="1" x14ac:dyDescent="0.25">
      <c r="A17" s="160" t="s">
        <v>131</v>
      </c>
      <c r="B17" s="190" t="s">
        <v>81</v>
      </c>
      <c r="C17" s="190"/>
      <c r="D17" s="190"/>
      <c r="E17" s="190"/>
      <c r="F17" s="164">
        <f>F18+F22+F26+F34+F42+F38</f>
        <v>11535185.719999999</v>
      </c>
      <c r="G17" s="151"/>
      <c r="H17" s="151"/>
    </row>
    <row r="18" spans="1:8" s="8" customFormat="1" ht="33" customHeight="1" x14ac:dyDescent="0.25">
      <c r="A18" s="224" t="s">
        <v>132</v>
      </c>
      <c r="B18" s="190" t="s">
        <v>81</v>
      </c>
      <c r="C18" s="190" t="s">
        <v>133</v>
      </c>
      <c r="D18" s="190"/>
      <c r="E18" s="190"/>
      <c r="F18" s="164">
        <f>F19</f>
        <v>1984516.78</v>
      </c>
      <c r="G18" s="151"/>
      <c r="H18" s="151"/>
    </row>
    <row r="19" spans="1:8" x14ac:dyDescent="0.25">
      <c r="A19" s="57" t="s">
        <v>41</v>
      </c>
      <c r="B19" s="188" t="s">
        <v>81</v>
      </c>
      <c r="C19" s="188" t="s">
        <v>133</v>
      </c>
      <c r="D19" s="188" t="s">
        <v>118</v>
      </c>
      <c r="E19" s="188"/>
      <c r="F19" s="165">
        <f>F20</f>
        <v>1984516.78</v>
      </c>
      <c r="G19" s="44"/>
      <c r="H19" s="44"/>
    </row>
    <row r="20" spans="1:8" ht="48.75" customHeight="1" x14ac:dyDescent="0.25">
      <c r="A20" s="217" t="s">
        <v>134</v>
      </c>
      <c r="B20" s="188" t="s">
        <v>81</v>
      </c>
      <c r="C20" s="188" t="s">
        <v>133</v>
      </c>
      <c r="D20" s="188" t="s">
        <v>135</v>
      </c>
      <c r="E20" s="188"/>
      <c r="F20" s="165">
        <f>F21</f>
        <v>1984516.78</v>
      </c>
      <c r="G20" s="24"/>
      <c r="H20" s="44"/>
    </row>
    <row r="21" spans="1:8" ht="48.75" customHeight="1" x14ac:dyDescent="0.25">
      <c r="A21" s="85" t="s">
        <v>138</v>
      </c>
      <c r="B21" s="188" t="s">
        <v>81</v>
      </c>
      <c r="C21" s="188" t="s">
        <v>133</v>
      </c>
      <c r="D21" s="188" t="s">
        <v>135</v>
      </c>
      <c r="E21" s="188" t="s">
        <v>139</v>
      </c>
      <c r="F21" s="165">
        <f>'Приложение  2'!G22</f>
        <v>1984516.78</v>
      </c>
      <c r="G21" s="44"/>
      <c r="H21" s="44"/>
    </row>
    <row r="22" spans="1:8" s="8" customFormat="1" ht="36" hidden="1" customHeight="1" x14ac:dyDescent="0.25">
      <c r="A22" s="224" t="s">
        <v>140</v>
      </c>
      <c r="B22" s="190" t="s">
        <v>81</v>
      </c>
      <c r="C22" s="190" t="s">
        <v>17</v>
      </c>
      <c r="D22" s="190"/>
      <c r="E22" s="190"/>
      <c r="F22" s="164">
        <f>F23</f>
        <v>0</v>
      </c>
      <c r="G22" s="151"/>
      <c r="H22" s="151"/>
    </row>
    <row r="23" spans="1:8" hidden="1" x14ac:dyDescent="0.25">
      <c r="A23" s="57" t="s">
        <v>41</v>
      </c>
      <c r="B23" s="188" t="s">
        <v>81</v>
      </c>
      <c r="C23" s="188" t="s">
        <v>17</v>
      </c>
      <c r="D23" s="188" t="s">
        <v>118</v>
      </c>
      <c r="E23" s="188"/>
      <c r="F23" s="165">
        <f>F24</f>
        <v>0</v>
      </c>
      <c r="G23" s="44"/>
      <c r="H23" s="44"/>
    </row>
    <row r="24" spans="1:8" ht="47.25" hidden="1" x14ac:dyDescent="0.25">
      <c r="A24" s="217" t="s">
        <v>134</v>
      </c>
      <c r="B24" s="188" t="s">
        <v>81</v>
      </c>
      <c r="C24" s="188" t="s">
        <v>17</v>
      </c>
      <c r="D24" s="188" t="s">
        <v>135</v>
      </c>
      <c r="E24" s="188"/>
      <c r="F24" s="165">
        <f>F25</f>
        <v>0</v>
      </c>
      <c r="G24" s="44"/>
      <c r="H24" s="44"/>
    </row>
    <row r="25" spans="1:8" ht="14.25" hidden="1" customHeight="1" x14ac:dyDescent="0.25">
      <c r="A25" s="152" t="s">
        <v>190</v>
      </c>
      <c r="B25" s="188" t="s">
        <v>81</v>
      </c>
      <c r="C25" s="188" t="s">
        <v>17</v>
      </c>
      <c r="D25" s="188" t="s">
        <v>135</v>
      </c>
      <c r="E25" s="188" t="s">
        <v>43</v>
      </c>
      <c r="F25" s="165">
        <f>'Приложение  2'!G27</f>
        <v>0</v>
      </c>
      <c r="G25" s="44"/>
      <c r="H25" s="44"/>
    </row>
    <row r="26" spans="1:8" s="8" customFormat="1" ht="47.25" x14ac:dyDescent="0.25">
      <c r="A26" s="224" t="s">
        <v>362</v>
      </c>
      <c r="B26" s="190" t="s">
        <v>81</v>
      </c>
      <c r="C26" s="190" t="s">
        <v>18</v>
      </c>
      <c r="D26" s="190"/>
      <c r="E26" s="190"/>
      <c r="F26" s="164">
        <f>F27</f>
        <v>6840587.4900000002</v>
      </c>
      <c r="G26" s="151"/>
      <c r="H26" s="151"/>
    </row>
    <row r="27" spans="1:8" x14ac:dyDescent="0.25">
      <c r="A27" s="57" t="s">
        <v>41</v>
      </c>
      <c r="B27" s="188" t="s">
        <v>81</v>
      </c>
      <c r="C27" s="188" t="s">
        <v>18</v>
      </c>
      <c r="D27" s="188" t="s">
        <v>118</v>
      </c>
      <c r="E27" s="188"/>
      <c r="F27" s="165">
        <f>F28+F32</f>
        <v>6840587.4900000002</v>
      </c>
      <c r="G27" s="44"/>
      <c r="H27" s="44"/>
    </row>
    <row r="28" spans="1:8" ht="48" customHeight="1" x14ac:dyDescent="0.25">
      <c r="A28" s="217" t="s">
        <v>134</v>
      </c>
      <c r="B28" s="188" t="s">
        <v>81</v>
      </c>
      <c r="C28" s="188" t="s">
        <v>18</v>
      </c>
      <c r="D28" s="188" t="s">
        <v>135</v>
      </c>
      <c r="E28" s="188"/>
      <c r="F28" s="165">
        <f>F29+F30+F31</f>
        <v>6334545.9000000004</v>
      </c>
      <c r="G28" s="44"/>
      <c r="H28" s="44"/>
    </row>
    <row r="29" spans="1:8" ht="48.75" customHeight="1" x14ac:dyDescent="0.25">
      <c r="A29" s="85" t="s">
        <v>138</v>
      </c>
      <c r="B29" s="188" t="s">
        <v>81</v>
      </c>
      <c r="C29" s="188" t="s">
        <v>18</v>
      </c>
      <c r="D29" s="188" t="s">
        <v>135</v>
      </c>
      <c r="E29" s="188" t="s">
        <v>139</v>
      </c>
      <c r="F29" s="165">
        <f>'Приложение  2'!G32</f>
        <v>6259545.9000000004</v>
      </c>
      <c r="G29" s="44"/>
      <c r="H29" s="44"/>
    </row>
    <row r="30" spans="1:8" ht="16.5" customHeight="1" x14ac:dyDescent="0.25">
      <c r="A30" s="152" t="s">
        <v>190</v>
      </c>
      <c r="B30" s="188" t="s">
        <v>81</v>
      </c>
      <c r="C30" s="188" t="s">
        <v>18</v>
      </c>
      <c r="D30" s="188" t="s">
        <v>135</v>
      </c>
      <c r="E30" s="188" t="s">
        <v>43</v>
      </c>
      <c r="F30" s="165">
        <f>'Приложение  2'!G33</f>
        <v>75000</v>
      </c>
      <c r="G30" s="44"/>
      <c r="H30" s="44"/>
    </row>
    <row r="31" spans="1:8" hidden="1" x14ac:dyDescent="0.25">
      <c r="A31" s="217" t="s">
        <v>145</v>
      </c>
      <c r="B31" s="188" t="s">
        <v>81</v>
      </c>
      <c r="C31" s="188" t="s">
        <v>18</v>
      </c>
      <c r="D31" s="188" t="s">
        <v>135</v>
      </c>
      <c r="E31" s="188" t="s">
        <v>146</v>
      </c>
      <c r="F31" s="165">
        <f>'Приложение  2'!G34</f>
        <v>0</v>
      </c>
      <c r="G31" s="44"/>
      <c r="H31" s="44"/>
    </row>
    <row r="32" spans="1:8" x14ac:dyDescent="0.25">
      <c r="A32" s="225" t="s">
        <v>87</v>
      </c>
      <c r="B32" s="188" t="s">
        <v>81</v>
      </c>
      <c r="C32" s="188" t="s">
        <v>18</v>
      </c>
      <c r="D32" s="188" t="s">
        <v>147</v>
      </c>
      <c r="E32" s="188"/>
      <c r="F32" s="165">
        <f>F33</f>
        <v>506041.59</v>
      </c>
      <c r="G32" s="44"/>
      <c r="H32" s="44"/>
    </row>
    <row r="33" spans="1:8" x14ac:dyDescent="0.25">
      <c r="A33" s="152" t="s">
        <v>87</v>
      </c>
      <c r="B33" s="188" t="s">
        <v>81</v>
      </c>
      <c r="C33" s="188" t="s">
        <v>18</v>
      </c>
      <c r="D33" s="188" t="s">
        <v>147</v>
      </c>
      <c r="E33" s="188" t="s">
        <v>91</v>
      </c>
      <c r="F33" s="165">
        <f>'Приложение  2'!G37</f>
        <v>506041.59</v>
      </c>
      <c r="G33" s="44"/>
      <c r="H33" s="44"/>
    </row>
    <row r="34" spans="1:8" s="8" customFormat="1" ht="35.25" customHeight="1" x14ac:dyDescent="0.25">
      <c r="A34" s="226" t="s">
        <v>150</v>
      </c>
      <c r="B34" s="190" t="s">
        <v>81</v>
      </c>
      <c r="C34" s="190" t="s">
        <v>151</v>
      </c>
      <c r="D34" s="190"/>
      <c r="E34" s="190"/>
      <c r="F34" s="164">
        <f>F35</f>
        <v>36015.980000000003</v>
      </c>
      <c r="G34" s="151"/>
      <c r="H34" s="151"/>
    </row>
    <row r="35" spans="1:8" x14ac:dyDescent="0.25">
      <c r="A35" s="57" t="s">
        <v>41</v>
      </c>
      <c r="B35" s="188" t="s">
        <v>81</v>
      </c>
      <c r="C35" s="188" t="s">
        <v>151</v>
      </c>
      <c r="D35" s="188" t="s">
        <v>118</v>
      </c>
      <c r="E35" s="188"/>
      <c r="F35" s="165">
        <f>F36</f>
        <v>36015.980000000003</v>
      </c>
      <c r="G35" s="44"/>
      <c r="H35" s="44"/>
    </row>
    <row r="36" spans="1:8" x14ac:dyDescent="0.25">
      <c r="A36" s="225" t="s">
        <v>87</v>
      </c>
      <c r="B36" s="188" t="s">
        <v>81</v>
      </c>
      <c r="C36" s="188" t="s">
        <v>151</v>
      </c>
      <c r="D36" s="188" t="s">
        <v>147</v>
      </c>
      <c r="E36" s="188"/>
      <c r="F36" s="165">
        <f>F37</f>
        <v>36015.980000000003</v>
      </c>
      <c r="G36" s="44"/>
      <c r="H36" s="44"/>
    </row>
    <row r="37" spans="1:8" x14ac:dyDescent="0.25">
      <c r="A37" s="152" t="s">
        <v>87</v>
      </c>
      <c r="B37" s="188" t="s">
        <v>81</v>
      </c>
      <c r="C37" s="188" t="s">
        <v>151</v>
      </c>
      <c r="D37" s="188" t="s">
        <v>147</v>
      </c>
      <c r="E37" s="188" t="s">
        <v>91</v>
      </c>
      <c r="F37" s="165">
        <f>'Приложение  2'!G42</f>
        <v>36015.980000000003</v>
      </c>
      <c r="G37" s="44"/>
      <c r="H37" s="44"/>
    </row>
    <row r="38" spans="1:8" ht="18.75" hidden="1" customHeight="1" x14ac:dyDescent="0.25">
      <c r="A38" s="153" t="s">
        <v>184</v>
      </c>
      <c r="B38" s="190" t="s">
        <v>81</v>
      </c>
      <c r="C38" s="190" t="s">
        <v>179</v>
      </c>
      <c r="D38" s="190"/>
      <c r="E38" s="190"/>
      <c r="F38" s="164">
        <f>F39</f>
        <v>0</v>
      </c>
      <c r="G38" s="44"/>
      <c r="H38" s="44"/>
    </row>
    <row r="39" spans="1:8" hidden="1" x14ac:dyDescent="0.25">
      <c r="A39" s="57" t="s">
        <v>41</v>
      </c>
      <c r="B39" s="188" t="s">
        <v>81</v>
      </c>
      <c r="C39" s="188" t="s">
        <v>179</v>
      </c>
      <c r="D39" s="188" t="s">
        <v>118</v>
      </c>
      <c r="E39" s="188"/>
      <c r="F39" s="165">
        <f>F40</f>
        <v>0</v>
      </c>
      <c r="G39" s="44"/>
      <c r="H39" s="44"/>
    </row>
    <row r="40" spans="1:8" hidden="1" x14ac:dyDescent="0.25">
      <c r="A40" s="217" t="s">
        <v>181</v>
      </c>
      <c r="B40" s="188" t="s">
        <v>81</v>
      </c>
      <c r="C40" s="188" t="s">
        <v>179</v>
      </c>
      <c r="D40" s="188" t="s">
        <v>180</v>
      </c>
      <c r="E40" s="188"/>
      <c r="F40" s="165">
        <f>F41</f>
        <v>0</v>
      </c>
      <c r="G40" s="44"/>
      <c r="H40" s="44"/>
    </row>
    <row r="41" spans="1:8" ht="16.5" hidden="1" customHeight="1" x14ac:dyDescent="0.25">
      <c r="A41" s="217" t="s">
        <v>145</v>
      </c>
      <c r="B41" s="188" t="s">
        <v>81</v>
      </c>
      <c r="C41" s="188" t="s">
        <v>179</v>
      </c>
      <c r="D41" s="188" t="s">
        <v>180</v>
      </c>
      <c r="E41" s="188" t="s">
        <v>146</v>
      </c>
      <c r="F41" s="165">
        <f>'Приложение  2'!G47+'Приложение  2'!G49</f>
        <v>0</v>
      </c>
      <c r="G41" s="44"/>
      <c r="H41" s="44"/>
    </row>
    <row r="42" spans="1:8" s="8" customFormat="1" x14ac:dyDescent="0.25">
      <c r="A42" s="230" t="s">
        <v>152</v>
      </c>
      <c r="B42" s="190" t="s">
        <v>81</v>
      </c>
      <c r="C42" s="190" t="s">
        <v>153</v>
      </c>
      <c r="D42" s="190"/>
      <c r="E42" s="190"/>
      <c r="F42" s="164">
        <f>F43</f>
        <v>2674065.4699999997</v>
      </c>
      <c r="G42" s="151"/>
      <c r="H42" s="151"/>
    </row>
    <row r="43" spans="1:8" x14ac:dyDescent="0.25">
      <c r="A43" s="57" t="s">
        <v>41</v>
      </c>
      <c r="B43" s="188" t="s">
        <v>81</v>
      </c>
      <c r="C43" s="188" t="s">
        <v>153</v>
      </c>
      <c r="D43" s="188" t="s">
        <v>118</v>
      </c>
      <c r="E43" s="188"/>
      <c r="F43" s="165">
        <f>F44+F47</f>
        <v>2674065.4699999997</v>
      </c>
      <c r="G43" s="44"/>
      <c r="H43" s="44"/>
    </row>
    <row r="44" spans="1:8" ht="47.25" x14ac:dyDescent="0.25">
      <c r="A44" s="217" t="s">
        <v>134</v>
      </c>
      <c r="B44" s="188" t="s">
        <v>81</v>
      </c>
      <c r="C44" s="188" t="s">
        <v>153</v>
      </c>
      <c r="D44" s="188" t="s">
        <v>135</v>
      </c>
      <c r="E44" s="188"/>
      <c r="F44" s="165">
        <f>F46+F45</f>
        <v>2674065.4699999997</v>
      </c>
      <c r="G44" s="44"/>
      <c r="H44" s="44"/>
    </row>
    <row r="45" spans="1:8" ht="47.25" x14ac:dyDescent="0.25">
      <c r="A45" s="217" t="s">
        <v>138</v>
      </c>
      <c r="B45" s="188" t="s">
        <v>81</v>
      </c>
      <c r="C45" s="188" t="s">
        <v>153</v>
      </c>
      <c r="D45" s="188" t="s">
        <v>135</v>
      </c>
      <c r="E45" s="188" t="s">
        <v>139</v>
      </c>
      <c r="F45" s="165">
        <f>'Приложение  2'!G54</f>
        <v>1058260.3899999999</v>
      </c>
      <c r="G45" s="44"/>
      <c r="H45" s="44"/>
    </row>
    <row r="46" spans="1:8" ht="19.5" customHeight="1" x14ac:dyDescent="0.25">
      <c r="A46" s="152" t="s">
        <v>190</v>
      </c>
      <c r="B46" s="188" t="s">
        <v>81</v>
      </c>
      <c r="C46" s="188" t="s">
        <v>153</v>
      </c>
      <c r="D46" s="188" t="s">
        <v>135</v>
      </c>
      <c r="E46" s="188" t="s">
        <v>43</v>
      </c>
      <c r="F46" s="165">
        <f>'Приложение  2'!G55</f>
        <v>1615805.08</v>
      </c>
      <c r="G46" s="44"/>
      <c r="H46" s="44"/>
    </row>
    <row r="47" spans="1:8" ht="17.25" hidden="1" customHeight="1" x14ac:dyDescent="0.25">
      <c r="A47" s="57" t="s">
        <v>42</v>
      </c>
      <c r="B47" s="188" t="s">
        <v>81</v>
      </c>
      <c r="C47" s="188" t="s">
        <v>153</v>
      </c>
      <c r="D47" s="188" t="s">
        <v>119</v>
      </c>
      <c r="E47" s="188"/>
      <c r="F47" s="165">
        <f>F48+F50+F49</f>
        <v>0</v>
      </c>
      <c r="G47" s="44"/>
      <c r="H47" s="44"/>
    </row>
    <row r="48" spans="1:8" ht="15.75" hidden="1" customHeight="1" x14ac:dyDescent="0.25">
      <c r="A48" s="152" t="s">
        <v>190</v>
      </c>
      <c r="B48" s="188" t="s">
        <v>81</v>
      </c>
      <c r="C48" s="188" t="s">
        <v>153</v>
      </c>
      <c r="D48" s="188" t="s">
        <v>119</v>
      </c>
      <c r="E48" s="188" t="s">
        <v>43</v>
      </c>
      <c r="F48" s="165">
        <f>'Приложение  2'!G58</f>
        <v>0</v>
      </c>
      <c r="G48" s="44"/>
      <c r="H48" s="44"/>
    </row>
    <row r="49" spans="1:8" ht="19.5" hidden="1" customHeight="1" x14ac:dyDescent="0.25">
      <c r="A49" s="152" t="s">
        <v>197</v>
      </c>
      <c r="B49" s="188" t="s">
        <v>81</v>
      </c>
      <c r="C49" s="188" t="s">
        <v>153</v>
      </c>
      <c r="D49" s="188" t="s">
        <v>119</v>
      </c>
      <c r="E49" s="188" t="s">
        <v>175</v>
      </c>
      <c r="F49" s="165">
        <f>'Приложение  2'!G59+'Приложение  2'!G62</f>
        <v>0</v>
      </c>
      <c r="G49" s="44"/>
      <c r="H49" s="44"/>
    </row>
    <row r="50" spans="1:8" ht="18" hidden="1" customHeight="1" x14ac:dyDescent="0.25">
      <c r="A50" s="217" t="s">
        <v>145</v>
      </c>
      <c r="B50" s="188" t="s">
        <v>81</v>
      </c>
      <c r="C50" s="188" t="s">
        <v>153</v>
      </c>
      <c r="D50" s="188" t="s">
        <v>119</v>
      </c>
      <c r="E50" s="188" t="s">
        <v>146</v>
      </c>
      <c r="F50" s="165">
        <f>'Приложение  2'!G60</f>
        <v>0</v>
      </c>
      <c r="G50" s="44"/>
      <c r="H50" s="44"/>
    </row>
    <row r="51" spans="1:8" s="8" customFormat="1" x14ac:dyDescent="0.25">
      <c r="A51" s="283" t="s">
        <v>158</v>
      </c>
      <c r="B51" s="190" t="s">
        <v>133</v>
      </c>
      <c r="C51" s="190"/>
      <c r="D51" s="190"/>
      <c r="E51" s="190"/>
      <c r="F51" s="164">
        <f>F52</f>
        <v>490000</v>
      </c>
      <c r="G51" s="151"/>
      <c r="H51" s="151"/>
    </row>
    <row r="52" spans="1:8" s="8" customFormat="1" x14ac:dyDescent="0.25">
      <c r="A52" s="283" t="s">
        <v>159</v>
      </c>
      <c r="B52" s="190" t="s">
        <v>133</v>
      </c>
      <c r="C52" s="190" t="s">
        <v>17</v>
      </c>
      <c r="D52" s="190"/>
      <c r="E52" s="190"/>
      <c r="F52" s="164">
        <f>F53</f>
        <v>490000</v>
      </c>
      <c r="G52" s="151"/>
      <c r="H52" s="151"/>
    </row>
    <row r="53" spans="1:8" x14ac:dyDescent="0.25">
      <c r="A53" s="57" t="s">
        <v>41</v>
      </c>
      <c r="B53" s="189" t="s">
        <v>133</v>
      </c>
      <c r="C53" s="189" t="s">
        <v>17</v>
      </c>
      <c r="D53" s="188" t="s">
        <v>118</v>
      </c>
      <c r="E53" s="189"/>
      <c r="F53" s="165">
        <f>F54</f>
        <v>490000</v>
      </c>
      <c r="G53" s="44"/>
      <c r="H53" s="44"/>
    </row>
    <row r="54" spans="1:8" x14ac:dyDescent="0.25">
      <c r="A54" s="57" t="s">
        <v>42</v>
      </c>
      <c r="B54" s="189" t="s">
        <v>133</v>
      </c>
      <c r="C54" s="189" t="s">
        <v>17</v>
      </c>
      <c r="D54" s="188" t="s">
        <v>119</v>
      </c>
      <c r="E54" s="188"/>
      <c r="F54" s="165">
        <f>F55+F56</f>
        <v>490000</v>
      </c>
      <c r="G54" s="44"/>
      <c r="H54" s="44"/>
    </row>
    <row r="55" spans="1:8" ht="47.25" x14ac:dyDescent="0.25">
      <c r="A55" s="85" t="s">
        <v>138</v>
      </c>
      <c r="B55" s="189" t="s">
        <v>133</v>
      </c>
      <c r="C55" s="189" t="s">
        <v>17</v>
      </c>
      <c r="D55" s="188" t="s">
        <v>119</v>
      </c>
      <c r="E55" s="188" t="s">
        <v>139</v>
      </c>
      <c r="F55" s="165">
        <f>'Приложение  2'!G68</f>
        <v>254348.42</v>
      </c>
      <c r="G55" s="44"/>
      <c r="H55" s="44"/>
    </row>
    <row r="56" spans="1:8" ht="18.75" customHeight="1" x14ac:dyDescent="0.25">
      <c r="A56" s="152" t="s">
        <v>190</v>
      </c>
      <c r="B56" s="189" t="s">
        <v>133</v>
      </c>
      <c r="C56" s="189" t="s">
        <v>17</v>
      </c>
      <c r="D56" s="188" t="s">
        <v>119</v>
      </c>
      <c r="E56" s="188" t="s">
        <v>43</v>
      </c>
      <c r="F56" s="165">
        <f>'Приложение  2'!G69</f>
        <v>235651.58</v>
      </c>
      <c r="G56" s="44"/>
      <c r="H56" s="44"/>
    </row>
    <row r="57" spans="1:8" s="8" customFormat="1" ht="31.5" x14ac:dyDescent="0.25">
      <c r="A57" s="153" t="s">
        <v>126</v>
      </c>
      <c r="B57" s="190" t="s">
        <v>17</v>
      </c>
      <c r="C57" s="190"/>
      <c r="D57" s="190"/>
      <c r="E57" s="190"/>
      <c r="F57" s="164">
        <f>F58+F62</f>
        <v>121600</v>
      </c>
      <c r="G57" s="151"/>
      <c r="H57" s="151"/>
    </row>
    <row r="58" spans="1:8" x14ac:dyDescent="0.25">
      <c r="A58" s="283" t="s">
        <v>161</v>
      </c>
      <c r="B58" s="190" t="s">
        <v>17</v>
      </c>
      <c r="C58" s="190" t="s">
        <v>18</v>
      </c>
      <c r="D58" s="190"/>
      <c r="E58" s="190"/>
      <c r="F58" s="164">
        <f>F59</f>
        <v>600</v>
      </c>
      <c r="G58" s="44"/>
      <c r="H58" s="44"/>
    </row>
    <row r="59" spans="1:8" x14ac:dyDescent="0.25">
      <c r="A59" s="57" t="s">
        <v>41</v>
      </c>
      <c r="B59" s="188" t="s">
        <v>17</v>
      </c>
      <c r="C59" s="188" t="s">
        <v>18</v>
      </c>
      <c r="D59" s="188" t="s">
        <v>118</v>
      </c>
      <c r="E59" s="188"/>
      <c r="F59" s="165">
        <f>F60</f>
        <v>600</v>
      </c>
      <c r="G59" s="44"/>
      <c r="H59" s="44"/>
    </row>
    <row r="60" spans="1:8" x14ac:dyDescent="0.25">
      <c r="A60" s="57" t="s">
        <v>42</v>
      </c>
      <c r="B60" s="188" t="s">
        <v>17</v>
      </c>
      <c r="C60" s="188" t="s">
        <v>18</v>
      </c>
      <c r="D60" s="188" t="s">
        <v>119</v>
      </c>
      <c r="E60" s="188"/>
      <c r="F60" s="165">
        <f>F61</f>
        <v>600</v>
      </c>
      <c r="G60" s="44"/>
      <c r="H60" s="44"/>
    </row>
    <row r="61" spans="1:8" ht="47.25" x14ac:dyDescent="0.25">
      <c r="A61" s="85" t="s">
        <v>138</v>
      </c>
      <c r="B61" s="188" t="s">
        <v>17</v>
      </c>
      <c r="C61" s="188" t="s">
        <v>18</v>
      </c>
      <c r="D61" s="188" t="s">
        <v>119</v>
      </c>
      <c r="E61" s="188" t="s">
        <v>139</v>
      </c>
      <c r="F61" s="165">
        <f>'Приложение  2'!G75</f>
        <v>600</v>
      </c>
      <c r="G61" s="44"/>
      <c r="H61" s="44"/>
    </row>
    <row r="62" spans="1:8" s="8" customFormat="1" ht="32.25" customHeight="1" x14ac:dyDescent="0.25">
      <c r="A62" s="153" t="s">
        <v>332</v>
      </c>
      <c r="B62" s="190" t="s">
        <v>17</v>
      </c>
      <c r="C62" s="190" t="s">
        <v>90</v>
      </c>
      <c r="D62" s="190"/>
      <c r="E62" s="190"/>
      <c r="F62" s="164">
        <f>F63</f>
        <v>121000</v>
      </c>
      <c r="G62" s="151"/>
      <c r="H62" s="151"/>
    </row>
    <row r="63" spans="1:8" x14ac:dyDescent="0.25">
      <c r="A63" s="57" t="s">
        <v>41</v>
      </c>
      <c r="B63" s="188" t="s">
        <v>17</v>
      </c>
      <c r="C63" s="188" t="s">
        <v>90</v>
      </c>
      <c r="D63" s="188" t="s">
        <v>118</v>
      </c>
      <c r="E63" s="188"/>
      <c r="F63" s="165">
        <f>F64</f>
        <v>121000</v>
      </c>
      <c r="G63" s="44"/>
      <c r="H63" s="44"/>
    </row>
    <row r="64" spans="1:8" x14ac:dyDescent="0.25">
      <c r="A64" s="57" t="s">
        <v>42</v>
      </c>
      <c r="B64" s="188" t="s">
        <v>17</v>
      </c>
      <c r="C64" s="188" t="s">
        <v>90</v>
      </c>
      <c r="D64" s="188" t="s">
        <v>119</v>
      </c>
      <c r="E64" s="188"/>
      <c r="F64" s="165">
        <f>F65</f>
        <v>121000</v>
      </c>
      <c r="G64" s="44"/>
      <c r="H64" s="44"/>
    </row>
    <row r="65" spans="1:8" ht="33.75" customHeight="1" x14ac:dyDescent="0.25">
      <c r="A65" s="152" t="s">
        <v>194</v>
      </c>
      <c r="B65" s="188" t="s">
        <v>17</v>
      </c>
      <c r="C65" s="188" t="s">
        <v>90</v>
      </c>
      <c r="D65" s="188" t="s">
        <v>119</v>
      </c>
      <c r="E65" s="188" t="s">
        <v>43</v>
      </c>
      <c r="F65" s="165">
        <f>'Приложение  2'!G80</f>
        <v>121000</v>
      </c>
      <c r="G65" s="44"/>
      <c r="H65" s="44"/>
    </row>
    <row r="66" spans="1:8" s="8" customFormat="1" x14ac:dyDescent="0.25">
      <c r="A66" s="153" t="s">
        <v>1</v>
      </c>
      <c r="B66" s="190" t="s">
        <v>18</v>
      </c>
      <c r="C66" s="190"/>
      <c r="D66" s="190"/>
      <c r="E66" s="190"/>
      <c r="F66" s="164">
        <f>F71+F76+F67</f>
        <v>85880.960000000006</v>
      </c>
      <c r="G66" s="151"/>
      <c r="H66" s="151"/>
    </row>
    <row r="67" spans="1:8" ht="16.5" hidden="1" customHeight="1" x14ac:dyDescent="0.25">
      <c r="A67" s="152" t="s">
        <v>178</v>
      </c>
      <c r="B67" s="188" t="s">
        <v>18</v>
      </c>
      <c r="C67" s="188" t="s">
        <v>20</v>
      </c>
      <c r="D67" s="188"/>
      <c r="E67" s="188"/>
      <c r="F67" s="165">
        <f>F68</f>
        <v>0</v>
      </c>
      <c r="G67" s="44"/>
      <c r="H67" s="44"/>
    </row>
    <row r="68" spans="1:8" hidden="1" x14ac:dyDescent="0.25">
      <c r="A68" s="57" t="s">
        <v>41</v>
      </c>
      <c r="B68" s="188" t="s">
        <v>18</v>
      </c>
      <c r="C68" s="188" t="s">
        <v>20</v>
      </c>
      <c r="D68" s="188" t="s">
        <v>118</v>
      </c>
      <c r="E68" s="188"/>
      <c r="F68" s="165">
        <f>F69</f>
        <v>0</v>
      </c>
      <c r="G68" s="44"/>
      <c r="H68" s="44"/>
    </row>
    <row r="69" spans="1:8" hidden="1" x14ac:dyDescent="0.25">
      <c r="A69" s="57" t="s">
        <v>42</v>
      </c>
      <c r="B69" s="188" t="s">
        <v>18</v>
      </c>
      <c r="C69" s="188" t="s">
        <v>20</v>
      </c>
      <c r="D69" s="188" t="s">
        <v>119</v>
      </c>
      <c r="E69" s="188"/>
      <c r="F69" s="165">
        <f>F70</f>
        <v>0</v>
      </c>
      <c r="G69" s="44"/>
      <c r="H69" s="44"/>
    </row>
    <row r="70" spans="1:8" ht="31.5" hidden="1" x14ac:dyDescent="0.25">
      <c r="A70" s="152" t="s">
        <v>190</v>
      </c>
      <c r="B70" s="188" t="s">
        <v>18</v>
      </c>
      <c r="C70" s="188" t="s">
        <v>20</v>
      </c>
      <c r="D70" s="188" t="s">
        <v>119</v>
      </c>
      <c r="E70" s="188" t="s">
        <v>43</v>
      </c>
      <c r="F70" s="165">
        <f>'Приложение  2'!G86</f>
        <v>0</v>
      </c>
      <c r="G70" s="44"/>
      <c r="H70" s="44"/>
    </row>
    <row r="71" spans="1:8" s="8" customFormat="1" x14ac:dyDescent="0.25">
      <c r="A71" s="153" t="s">
        <v>79</v>
      </c>
      <c r="B71" s="190" t="s">
        <v>18</v>
      </c>
      <c r="C71" s="190" t="s">
        <v>19</v>
      </c>
      <c r="D71" s="190"/>
      <c r="E71" s="190"/>
      <c r="F71" s="164">
        <f>F72</f>
        <v>85880.960000000006</v>
      </c>
      <c r="G71" s="151"/>
      <c r="H71" s="151"/>
    </row>
    <row r="72" spans="1:8" x14ac:dyDescent="0.25">
      <c r="A72" s="57" t="s">
        <v>41</v>
      </c>
      <c r="B72" s="188" t="s">
        <v>18</v>
      </c>
      <c r="C72" s="188" t="s">
        <v>19</v>
      </c>
      <c r="D72" s="188" t="s">
        <v>118</v>
      </c>
      <c r="E72" s="188"/>
      <c r="F72" s="165">
        <f>F73</f>
        <v>85880.960000000006</v>
      </c>
      <c r="G72" s="44"/>
      <c r="H72" s="44"/>
    </row>
    <row r="73" spans="1:8" x14ac:dyDescent="0.25">
      <c r="A73" s="57" t="s">
        <v>42</v>
      </c>
      <c r="B73" s="188" t="s">
        <v>18</v>
      </c>
      <c r="C73" s="188" t="s">
        <v>19</v>
      </c>
      <c r="D73" s="188" t="s">
        <v>119</v>
      </c>
      <c r="E73" s="188"/>
      <c r="F73" s="165">
        <f>F74</f>
        <v>85880.960000000006</v>
      </c>
      <c r="G73" s="44"/>
      <c r="H73" s="44"/>
    </row>
    <row r="74" spans="1:8" ht="14.25" customHeight="1" x14ac:dyDescent="0.25">
      <c r="A74" s="152" t="s">
        <v>190</v>
      </c>
      <c r="B74" s="188" t="s">
        <v>18</v>
      </c>
      <c r="C74" s="188" t="s">
        <v>19</v>
      </c>
      <c r="D74" s="188" t="s">
        <v>119</v>
      </c>
      <c r="E74" s="188" t="s">
        <v>43</v>
      </c>
      <c r="F74" s="191">
        <f>'Приложение  2'!G91</f>
        <v>85880.960000000006</v>
      </c>
      <c r="G74" s="44"/>
      <c r="H74" s="44"/>
    </row>
    <row r="75" spans="1:8" ht="14.25" hidden="1" customHeight="1" x14ac:dyDescent="0.25">
      <c r="A75" s="152" t="s">
        <v>402</v>
      </c>
      <c r="B75" s="188" t="s">
        <v>18</v>
      </c>
      <c r="C75" s="188" t="s">
        <v>19</v>
      </c>
      <c r="D75" s="188" t="s">
        <v>119</v>
      </c>
      <c r="E75" s="188" t="s">
        <v>175</v>
      </c>
      <c r="F75" s="191">
        <f>'Приложение  2'!G93</f>
        <v>0</v>
      </c>
      <c r="G75" s="44"/>
      <c r="H75" s="44"/>
    </row>
    <row r="76" spans="1:8" ht="17.25" hidden="1" customHeight="1" x14ac:dyDescent="0.25">
      <c r="A76" s="281" t="s">
        <v>405</v>
      </c>
      <c r="B76" s="190" t="s">
        <v>18</v>
      </c>
      <c r="C76" s="190" t="s">
        <v>166</v>
      </c>
      <c r="D76" s="190"/>
      <c r="E76" s="190"/>
      <c r="F76" s="282">
        <f>F77</f>
        <v>0</v>
      </c>
      <c r="G76" s="44"/>
      <c r="H76" s="44"/>
    </row>
    <row r="77" spans="1:8" ht="16.5" hidden="1" customHeight="1" x14ac:dyDescent="0.25">
      <c r="A77" s="57" t="s">
        <v>41</v>
      </c>
      <c r="B77" s="188" t="s">
        <v>18</v>
      </c>
      <c r="C77" s="188" t="s">
        <v>166</v>
      </c>
      <c r="D77" s="188" t="s">
        <v>118</v>
      </c>
      <c r="E77" s="188"/>
      <c r="F77" s="191">
        <f>F78</f>
        <v>0</v>
      </c>
      <c r="G77" s="44"/>
      <c r="H77" s="44"/>
    </row>
    <row r="78" spans="1:8" ht="18.75" hidden="1" customHeight="1" x14ac:dyDescent="0.25">
      <c r="A78" s="217" t="s">
        <v>134</v>
      </c>
      <c r="B78" s="188" t="s">
        <v>18</v>
      </c>
      <c r="C78" s="188" t="s">
        <v>166</v>
      </c>
      <c r="D78" s="188" t="s">
        <v>135</v>
      </c>
      <c r="E78" s="188"/>
      <c r="F78" s="191">
        <f>F79+F80</f>
        <v>0</v>
      </c>
      <c r="G78" s="44"/>
      <c r="H78" s="44"/>
    </row>
    <row r="79" spans="1:8" ht="15.75" hidden="1" customHeight="1" x14ac:dyDescent="0.25">
      <c r="A79" s="85" t="s">
        <v>138</v>
      </c>
      <c r="B79" s="188" t="s">
        <v>18</v>
      </c>
      <c r="C79" s="188" t="s">
        <v>166</v>
      </c>
      <c r="D79" s="188" t="s">
        <v>135</v>
      </c>
      <c r="E79" s="188" t="s">
        <v>139</v>
      </c>
      <c r="F79" s="191">
        <f>'Приложение  2'!G96</f>
        <v>0</v>
      </c>
      <c r="G79" s="44"/>
      <c r="H79" s="44"/>
    </row>
    <row r="80" spans="1:8" ht="18.75" hidden="1" customHeight="1" x14ac:dyDescent="0.25">
      <c r="A80" s="152" t="s">
        <v>190</v>
      </c>
      <c r="B80" s="188" t="s">
        <v>18</v>
      </c>
      <c r="C80" s="188" t="s">
        <v>166</v>
      </c>
      <c r="D80" s="188" t="s">
        <v>135</v>
      </c>
      <c r="E80" s="188" t="s">
        <v>43</v>
      </c>
      <c r="F80" s="191">
        <f>'Приложение  2'!G97</f>
        <v>0</v>
      </c>
      <c r="G80" s="44"/>
      <c r="H80" s="44"/>
    </row>
    <row r="81" spans="1:8" s="8" customFormat="1" x14ac:dyDescent="0.25">
      <c r="A81" s="153" t="s">
        <v>2</v>
      </c>
      <c r="B81" s="190" t="s">
        <v>20</v>
      </c>
      <c r="C81" s="190"/>
      <c r="D81" s="190"/>
      <c r="E81" s="190"/>
      <c r="F81" s="164">
        <f>F82+F87+F91</f>
        <v>175000</v>
      </c>
      <c r="G81" s="151"/>
      <c r="H81" s="151"/>
    </row>
    <row r="82" spans="1:8" s="8" customFormat="1" ht="15" hidden="1" customHeight="1" x14ac:dyDescent="0.25">
      <c r="A82" s="153" t="s">
        <v>333</v>
      </c>
      <c r="B82" s="190" t="s">
        <v>20</v>
      </c>
      <c r="C82" s="190" t="s">
        <v>81</v>
      </c>
      <c r="D82" s="192"/>
      <c r="E82" s="192"/>
      <c r="F82" s="164">
        <f>F83</f>
        <v>0</v>
      </c>
      <c r="G82" s="151"/>
      <c r="H82" s="151"/>
    </row>
    <row r="83" spans="1:8" s="8" customFormat="1" ht="16.5" hidden="1" customHeight="1" x14ac:dyDescent="0.25">
      <c r="A83" s="57" t="s">
        <v>41</v>
      </c>
      <c r="B83" s="236" t="s">
        <v>20</v>
      </c>
      <c r="C83" s="188" t="s">
        <v>81</v>
      </c>
      <c r="D83" s="188" t="s">
        <v>118</v>
      </c>
      <c r="E83" s="188"/>
      <c r="F83" s="165">
        <f>F84</f>
        <v>0</v>
      </c>
      <c r="G83" s="151"/>
      <c r="H83" s="151"/>
    </row>
    <row r="84" spans="1:8" s="8" customFormat="1" ht="16.5" hidden="1" customHeight="1" x14ac:dyDescent="0.25">
      <c r="A84" s="152" t="s">
        <v>42</v>
      </c>
      <c r="B84" s="236" t="s">
        <v>20</v>
      </c>
      <c r="C84" s="188" t="s">
        <v>81</v>
      </c>
      <c r="D84" s="188" t="s">
        <v>119</v>
      </c>
      <c r="E84" s="188"/>
      <c r="F84" s="165">
        <f>F85+F86</f>
        <v>0</v>
      </c>
      <c r="G84" s="151"/>
      <c r="H84" s="151"/>
    </row>
    <row r="85" spans="1:8" s="8" customFormat="1" ht="17.25" hidden="1" customHeight="1" x14ac:dyDescent="0.25">
      <c r="A85" s="152" t="s">
        <v>334</v>
      </c>
      <c r="B85" s="236" t="s">
        <v>20</v>
      </c>
      <c r="C85" s="188" t="s">
        <v>81</v>
      </c>
      <c r="D85" s="188" t="s">
        <v>119</v>
      </c>
      <c r="E85" s="188" t="s">
        <v>43</v>
      </c>
      <c r="F85" s="165">
        <f>'Приложение  2'!G102</f>
        <v>0</v>
      </c>
      <c r="G85" s="151"/>
      <c r="H85" s="151"/>
    </row>
    <row r="86" spans="1:8" s="8" customFormat="1" ht="17.25" hidden="1" customHeight="1" x14ac:dyDescent="0.25">
      <c r="A86" s="152" t="s">
        <v>402</v>
      </c>
      <c r="B86" s="236" t="s">
        <v>20</v>
      </c>
      <c r="C86" s="188" t="s">
        <v>81</v>
      </c>
      <c r="D86" s="188" t="s">
        <v>119</v>
      </c>
      <c r="E86" s="188" t="s">
        <v>175</v>
      </c>
      <c r="F86" s="165">
        <f>'Приложение  2'!G103</f>
        <v>0</v>
      </c>
      <c r="G86" s="151"/>
      <c r="H86" s="151"/>
    </row>
    <row r="87" spans="1:8" s="8" customFormat="1" ht="17.25" hidden="1" customHeight="1" x14ac:dyDescent="0.25">
      <c r="A87" s="230" t="s">
        <v>228</v>
      </c>
      <c r="B87" s="190" t="s">
        <v>20</v>
      </c>
      <c r="C87" s="190" t="s">
        <v>133</v>
      </c>
      <c r="D87" s="190"/>
      <c r="E87" s="190"/>
      <c r="F87" s="164">
        <f>F88</f>
        <v>0</v>
      </c>
      <c r="G87" s="151"/>
      <c r="H87" s="151"/>
    </row>
    <row r="88" spans="1:8" ht="18" hidden="1" customHeight="1" x14ac:dyDescent="0.25">
      <c r="A88" s="57" t="s">
        <v>41</v>
      </c>
      <c r="B88" s="188" t="s">
        <v>20</v>
      </c>
      <c r="C88" s="188" t="s">
        <v>133</v>
      </c>
      <c r="D88" s="188" t="s">
        <v>118</v>
      </c>
      <c r="E88" s="188"/>
      <c r="F88" s="165">
        <f>F89</f>
        <v>0</v>
      </c>
      <c r="G88" s="44"/>
      <c r="H88" s="44"/>
    </row>
    <row r="89" spans="1:8" ht="18" hidden="1" customHeight="1" x14ac:dyDescent="0.25">
      <c r="A89" s="57" t="s">
        <v>42</v>
      </c>
      <c r="B89" s="188" t="s">
        <v>20</v>
      </c>
      <c r="C89" s="188" t="s">
        <v>133</v>
      </c>
      <c r="D89" s="188" t="s">
        <v>119</v>
      </c>
      <c r="E89" s="188"/>
      <c r="F89" s="165">
        <f>F90</f>
        <v>0</v>
      </c>
      <c r="G89" s="44"/>
      <c r="H89" s="44"/>
    </row>
    <row r="90" spans="1:8" ht="17.25" hidden="1" customHeight="1" x14ac:dyDescent="0.25">
      <c r="A90" s="217" t="s">
        <v>145</v>
      </c>
      <c r="B90" s="188" t="s">
        <v>20</v>
      </c>
      <c r="C90" s="188" t="s">
        <v>133</v>
      </c>
      <c r="D90" s="188" t="s">
        <v>119</v>
      </c>
      <c r="E90" s="188" t="s">
        <v>146</v>
      </c>
      <c r="F90" s="165">
        <f>'Приложение  2'!G108</f>
        <v>0</v>
      </c>
      <c r="G90" s="44"/>
      <c r="H90" s="44"/>
    </row>
    <row r="91" spans="1:8" s="8" customFormat="1" x14ac:dyDescent="0.25">
      <c r="A91" s="284" t="s">
        <v>0</v>
      </c>
      <c r="B91" s="190" t="s">
        <v>20</v>
      </c>
      <c r="C91" s="190" t="s">
        <v>17</v>
      </c>
      <c r="D91" s="190"/>
      <c r="E91" s="190"/>
      <c r="F91" s="164">
        <f>F92</f>
        <v>175000</v>
      </c>
      <c r="G91" s="151"/>
      <c r="H91" s="151"/>
    </row>
    <row r="92" spans="1:8" x14ac:dyDescent="0.25">
      <c r="A92" s="57" t="s">
        <v>41</v>
      </c>
      <c r="B92" s="188" t="s">
        <v>20</v>
      </c>
      <c r="C92" s="188" t="s">
        <v>17</v>
      </c>
      <c r="D92" s="188" t="s">
        <v>118</v>
      </c>
      <c r="E92" s="188"/>
      <c r="F92" s="165">
        <f>F93</f>
        <v>175000</v>
      </c>
      <c r="G92" s="44"/>
      <c r="H92" s="44"/>
    </row>
    <row r="93" spans="1:8" x14ac:dyDescent="0.25">
      <c r="A93" s="57" t="s">
        <v>42</v>
      </c>
      <c r="B93" s="188" t="s">
        <v>20</v>
      </c>
      <c r="C93" s="188" t="s">
        <v>17</v>
      </c>
      <c r="D93" s="188" t="s">
        <v>119</v>
      </c>
      <c r="E93" s="188"/>
      <c r="F93" s="165">
        <f>F94</f>
        <v>175000</v>
      </c>
      <c r="G93" s="44"/>
      <c r="H93" s="44"/>
    </row>
    <row r="94" spans="1:8" ht="15.75" customHeight="1" x14ac:dyDescent="0.25">
      <c r="A94" s="152" t="s">
        <v>190</v>
      </c>
      <c r="B94" s="188" t="s">
        <v>20</v>
      </c>
      <c r="C94" s="188" t="s">
        <v>17</v>
      </c>
      <c r="D94" s="188" t="s">
        <v>119</v>
      </c>
      <c r="E94" s="188" t="s">
        <v>43</v>
      </c>
      <c r="F94" s="193">
        <f>'Приложение  2'!G113</f>
        <v>175000</v>
      </c>
      <c r="G94" s="44"/>
      <c r="H94" s="44"/>
    </row>
    <row r="95" spans="1:8" s="8" customFormat="1" x14ac:dyDescent="0.25">
      <c r="A95" s="283" t="s">
        <v>167</v>
      </c>
      <c r="B95" s="285" t="s">
        <v>168</v>
      </c>
      <c r="C95" s="285"/>
      <c r="D95" s="190"/>
      <c r="E95" s="190"/>
      <c r="F95" s="197">
        <f>F96</f>
        <v>13227469.07</v>
      </c>
      <c r="G95" s="151"/>
      <c r="H95" s="151"/>
    </row>
    <row r="96" spans="1:8" s="8" customFormat="1" x14ac:dyDescent="0.25">
      <c r="A96" s="283" t="s">
        <v>169</v>
      </c>
      <c r="B96" s="285" t="s">
        <v>168</v>
      </c>
      <c r="C96" s="285" t="s">
        <v>81</v>
      </c>
      <c r="D96" s="190"/>
      <c r="E96" s="190"/>
      <c r="F96" s="197">
        <f>F97</f>
        <v>13227469.07</v>
      </c>
      <c r="G96" s="151"/>
      <c r="H96" s="151"/>
    </row>
    <row r="97" spans="1:8" x14ac:dyDescent="0.25">
      <c r="A97" s="57" t="s">
        <v>41</v>
      </c>
      <c r="B97" s="286" t="s">
        <v>168</v>
      </c>
      <c r="C97" s="286" t="s">
        <v>81</v>
      </c>
      <c r="D97" s="188" t="s">
        <v>118</v>
      </c>
      <c r="E97" s="188"/>
      <c r="F97" s="193">
        <f>F98</f>
        <v>13227469.07</v>
      </c>
      <c r="G97" s="44"/>
      <c r="H97" s="44"/>
    </row>
    <row r="98" spans="1:8" ht="34.5" customHeight="1" x14ac:dyDescent="0.25">
      <c r="A98" s="217" t="s">
        <v>134</v>
      </c>
      <c r="B98" s="286" t="s">
        <v>168</v>
      </c>
      <c r="C98" s="286" t="s">
        <v>81</v>
      </c>
      <c r="D98" s="188" t="s">
        <v>135</v>
      </c>
      <c r="E98" s="188"/>
      <c r="F98" s="193">
        <f>F99+F100+F101</f>
        <v>13227469.07</v>
      </c>
      <c r="G98" s="44"/>
      <c r="H98" s="44"/>
    </row>
    <row r="99" spans="1:8" ht="49.5" customHeight="1" x14ac:dyDescent="0.25">
      <c r="A99" s="85" t="s">
        <v>138</v>
      </c>
      <c r="B99" s="286" t="s">
        <v>168</v>
      </c>
      <c r="C99" s="286" t="s">
        <v>81</v>
      </c>
      <c r="D99" s="188" t="s">
        <v>135</v>
      </c>
      <c r="E99" s="188" t="s">
        <v>139</v>
      </c>
      <c r="F99" s="193">
        <f>'Приложение  2'!G119</f>
        <v>11008831.040000001</v>
      </c>
      <c r="G99" s="44"/>
      <c r="H99" s="44"/>
    </row>
    <row r="100" spans="1:8" ht="16.5" customHeight="1" x14ac:dyDescent="0.25">
      <c r="A100" s="152" t="s">
        <v>190</v>
      </c>
      <c r="B100" s="286" t="s">
        <v>168</v>
      </c>
      <c r="C100" s="286" t="s">
        <v>81</v>
      </c>
      <c r="D100" s="188" t="s">
        <v>135</v>
      </c>
      <c r="E100" s="188" t="s">
        <v>43</v>
      </c>
      <c r="F100" s="193">
        <f>'Приложение  2'!G120</f>
        <v>2218638.0299999998</v>
      </c>
      <c r="G100" s="44"/>
      <c r="H100" s="44"/>
    </row>
    <row r="101" spans="1:8" ht="17.25" hidden="1" customHeight="1" x14ac:dyDescent="0.25">
      <c r="A101" s="217" t="s">
        <v>145</v>
      </c>
      <c r="B101" s="286" t="s">
        <v>168</v>
      </c>
      <c r="C101" s="286" t="s">
        <v>81</v>
      </c>
      <c r="D101" s="188" t="s">
        <v>135</v>
      </c>
      <c r="E101" s="188" t="s">
        <v>146</v>
      </c>
      <c r="F101" s="193">
        <f>'Приложение  2'!G121</f>
        <v>0</v>
      </c>
      <c r="G101" s="44"/>
      <c r="H101" s="44"/>
    </row>
    <row r="102" spans="1:8" s="8" customFormat="1" x14ac:dyDescent="0.25">
      <c r="A102" s="281" t="s">
        <v>88</v>
      </c>
      <c r="B102" s="190">
        <v>10</v>
      </c>
      <c r="C102" s="190"/>
      <c r="D102" s="190"/>
      <c r="E102" s="190"/>
      <c r="F102" s="197">
        <f>F103</f>
        <v>182745.21</v>
      </c>
      <c r="G102" s="151"/>
      <c r="H102" s="151"/>
    </row>
    <row r="103" spans="1:8" s="8" customFormat="1" x14ac:dyDescent="0.25">
      <c r="A103" s="281" t="s">
        <v>89</v>
      </c>
      <c r="B103" s="190" t="s">
        <v>90</v>
      </c>
      <c r="C103" s="190" t="s">
        <v>81</v>
      </c>
      <c r="D103" s="190"/>
      <c r="E103" s="190"/>
      <c r="F103" s="197">
        <f>F104</f>
        <v>182745.21</v>
      </c>
      <c r="G103" s="151"/>
      <c r="H103" s="151"/>
    </row>
    <row r="104" spans="1:8" x14ac:dyDescent="0.25">
      <c r="A104" s="57" t="s">
        <v>41</v>
      </c>
      <c r="B104" s="188" t="s">
        <v>90</v>
      </c>
      <c r="C104" s="188" t="s">
        <v>81</v>
      </c>
      <c r="D104" s="188" t="s">
        <v>118</v>
      </c>
      <c r="E104" s="188"/>
      <c r="F104" s="193">
        <f>F105</f>
        <v>182745.21</v>
      </c>
      <c r="G104" s="44"/>
      <c r="H104" s="44"/>
    </row>
    <row r="105" spans="1:8" x14ac:dyDescent="0.25">
      <c r="A105" s="225" t="s">
        <v>87</v>
      </c>
      <c r="B105" s="188" t="s">
        <v>90</v>
      </c>
      <c r="C105" s="188" t="s">
        <v>81</v>
      </c>
      <c r="D105" s="188" t="s">
        <v>147</v>
      </c>
      <c r="E105" s="188"/>
      <c r="F105" s="193">
        <f>F106</f>
        <v>182745.21</v>
      </c>
      <c r="G105" s="44"/>
      <c r="H105" s="44"/>
    </row>
    <row r="106" spans="1:8" x14ac:dyDescent="0.25">
      <c r="A106" s="152" t="s">
        <v>87</v>
      </c>
      <c r="B106" s="188" t="s">
        <v>90</v>
      </c>
      <c r="C106" s="188" t="s">
        <v>81</v>
      </c>
      <c r="D106" s="188" t="s">
        <v>147</v>
      </c>
      <c r="E106" s="188" t="s">
        <v>91</v>
      </c>
      <c r="F106" s="193">
        <f>'Приложение  2'!G127</f>
        <v>182745.21</v>
      </c>
      <c r="G106" s="44"/>
      <c r="H106" s="44"/>
    </row>
    <row r="107" spans="1:8" hidden="1" x14ac:dyDescent="0.25">
      <c r="A107" s="153" t="s">
        <v>401</v>
      </c>
      <c r="B107" s="190" t="s">
        <v>90</v>
      </c>
      <c r="C107" s="190" t="s">
        <v>17</v>
      </c>
      <c r="D107" s="188"/>
      <c r="E107" s="188"/>
      <c r="F107" s="197">
        <f>F108</f>
        <v>0</v>
      </c>
      <c r="G107" s="44"/>
      <c r="H107" s="44"/>
    </row>
    <row r="108" spans="1:8" hidden="1" x14ac:dyDescent="0.25">
      <c r="A108" s="57" t="s">
        <v>41</v>
      </c>
      <c r="B108" s="188" t="s">
        <v>90</v>
      </c>
      <c r="C108" s="188" t="s">
        <v>17</v>
      </c>
      <c r="D108" s="188" t="s">
        <v>118</v>
      </c>
      <c r="E108" s="188"/>
      <c r="F108" s="193">
        <f>F109</f>
        <v>0</v>
      </c>
      <c r="G108" s="44"/>
      <c r="H108" s="44"/>
    </row>
    <row r="109" spans="1:8" hidden="1" x14ac:dyDescent="0.25">
      <c r="A109" s="57" t="s">
        <v>42</v>
      </c>
      <c r="B109" s="188" t="s">
        <v>90</v>
      </c>
      <c r="C109" s="188" t="s">
        <v>17</v>
      </c>
      <c r="D109" s="188" t="s">
        <v>119</v>
      </c>
      <c r="E109" s="188" t="s">
        <v>335</v>
      </c>
      <c r="F109" s="193">
        <f>'Приложение  2'!G130</f>
        <v>0</v>
      </c>
      <c r="G109" s="44"/>
      <c r="H109" s="44"/>
    </row>
    <row r="110" spans="1:8" s="8" customFormat="1" ht="15.75" hidden="1" customHeight="1" x14ac:dyDescent="0.25">
      <c r="A110" s="154" t="s">
        <v>170</v>
      </c>
      <c r="B110" s="190" t="s">
        <v>171</v>
      </c>
      <c r="C110" s="190"/>
      <c r="D110" s="190"/>
      <c r="E110" s="190"/>
      <c r="F110" s="164">
        <f>F111</f>
        <v>0</v>
      </c>
      <c r="G110" s="151"/>
      <c r="H110" s="151"/>
    </row>
    <row r="111" spans="1:8" s="8" customFormat="1" ht="18" hidden="1" customHeight="1" x14ac:dyDescent="0.25">
      <c r="A111" s="153" t="s">
        <v>172</v>
      </c>
      <c r="B111" s="190" t="s">
        <v>171</v>
      </c>
      <c r="C111" s="190" t="s">
        <v>20</v>
      </c>
      <c r="D111" s="190"/>
      <c r="E111" s="190"/>
      <c r="F111" s="164">
        <f>F112</f>
        <v>0</v>
      </c>
      <c r="G111" s="151"/>
      <c r="H111" s="151"/>
    </row>
    <row r="112" spans="1:8" ht="17.25" hidden="1" customHeight="1" x14ac:dyDescent="0.25">
      <c r="A112" s="57" t="s">
        <v>41</v>
      </c>
      <c r="B112" s="188" t="s">
        <v>171</v>
      </c>
      <c r="C112" s="188" t="s">
        <v>20</v>
      </c>
      <c r="D112" s="188" t="s">
        <v>118</v>
      </c>
      <c r="E112" s="188"/>
      <c r="F112" s="165">
        <f>F113</f>
        <v>0</v>
      </c>
      <c r="G112" s="44"/>
      <c r="H112" s="44"/>
    </row>
    <row r="113" spans="1:8" ht="15.75" hidden="1" customHeight="1" x14ac:dyDescent="0.25">
      <c r="A113" s="57" t="s">
        <v>42</v>
      </c>
      <c r="B113" s="188" t="s">
        <v>171</v>
      </c>
      <c r="C113" s="188" t="s">
        <v>20</v>
      </c>
      <c r="D113" s="188" t="s">
        <v>119</v>
      </c>
      <c r="E113" s="188" t="s">
        <v>43</v>
      </c>
      <c r="F113" s="165">
        <f>'Приложение  2'!G140</f>
        <v>0</v>
      </c>
      <c r="G113" s="44"/>
      <c r="H113" s="44"/>
    </row>
    <row r="114" spans="1:8" ht="2.25" hidden="1" customHeight="1" x14ac:dyDescent="0.25">
      <c r="A114" s="152" t="s">
        <v>190</v>
      </c>
      <c r="B114" s="188" t="s">
        <v>171</v>
      </c>
      <c r="C114" s="188" t="s">
        <v>20</v>
      </c>
      <c r="D114" s="188" t="s">
        <v>119</v>
      </c>
      <c r="E114" s="188" t="s">
        <v>43</v>
      </c>
      <c r="F114" s="193">
        <f>'Приложение  2'!G142</f>
        <v>0</v>
      </c>
      <c r="G114" s="44"/>
      <c r="H114" s="44"/>
    </row>
    <row r="115" spans="1:8" x14ac:dyDescent="0.25">
      <c r="F115" s="24"/>
      <c r="G115" s="44"/>
      <c r="H115" s="44"/>
    </row>
    <row r="116" spans="1:8" x14ac:dyDescent="0.25">
      <c r="F116" s="24"/>
      <c r="G116" s="44"/>
      <c r="H116" s="44"/>
    </row>
    <row r="117" spans="1:8" x14ac:dyDescent="0.25">
      <c r="F117" s="24"/>
      <c r="G117" s="44"/>
      <c r="H117" s="44"/>
    </row>
    <row r="118" spans="1:8" x14ac:dyDescent="0.25">
      <c r="F118" s="24"/>
      <c r="G118" s="44"/>
      <c r="H118" s="44"/>
    </row>
    <row r="119" spans="1:8" x14ac:dyDescent="0.25">
      <c r="F119" s="24"/>
      <c r="G119" s="44"/>
      <c r="H119" s="44"/>
    </row>
    <row r="120" spans="1:8" x14ac:dyDescent="0.25">
      <c r="F120" s="24"/>
      <c r="G120" s="44"/>
      <c r="H120" s="44"/>
    </row>
    <row r="121" spans="1:8" x14ac:dyDescent="0.25">
      <c r="F121" s="24"/>
      <c r="G121" s="44"/>
      <c r="H121" s="44"/>
    </row>
    <row r="122" spans="1:8" x14ac:dyDescent="0.25">
      <c r="F122" s="24"/>
      <c r="G122" s="44"/>
      <c r="H122" s="44"/>
    </row>
    <row r="123" spans="1:8" x14ac:dyDescent="0.25">
      <c r="F123" s="24"/>
      <c r="G123" s="44"/>
      <c r="H123" s="44"/>
    </row>
    <row r="124" spans="1:8" x14ac:dyDescent="0.25">
      <c r="F124" s="24"/>
      <c r="G124" s="44"/>
      <c r="H124" s="44"/>
    </row>
    <row r="125" spans="1:8" x14ac:dyDescent="0.25">
      <c r="F125" s="24"/>
      <c r="G125" s="44"/>
      <c r="H125" s="44"/>
    </row>
    <row r="126" spans="1:8" x14ac:dyDescent="0.25">
      <c r="F126" s="24"/>
      <c r="G126" s="44"/>
      <c r="H126" s="44"/>
    </row>
    <row r="127" spans="1:8" x14ac:dyDescent="0.25">
      <c r="F127" s="24"/>
      <c r="G127" s="44"/>
      <c r="H127" s="44"/>
    </row>
    <row r="128" spans="1:8" x14ac:dyDescent="0.25">
      <c r="F128" s="24"/>
      <c r="G128" s="44"/>
      <c r="H128" s="44"/>
    </row>
    <row r="129" spans="6:8" x14ac:dyDescent="0.25">
      <c r="F129" s="24"/>
      <c r="G129" s="44"/>
      <c r="H129" s="44"/>
    </row>
    <row r="130" spans="6:8" x14ac:dyDescent="0.25">
      <c r="F130" s="24"/>
      <c r="G130" s="44"/>
      <c r="H130" s="44"/>
    </row>
    <row r="131" spans="6:8" x14ac:dyDescent="0.25">
      <c r="F131" s="24"/>
      <c r="G131" s="44"/>
      <c r="H131" s="44"/>
    </row>
    <row r="132" spans="6:8" x14ac:dyDescent="0.25">
      <c r="F132" s="24"/>
      <c r="G132" s="44"/>
      <c r="H132" s="44"/>
    </row>
    <row r="133" spans="6:8" x14ac:dyDescent="0.25">
      <c r="F133" s="24"/>
      <c r="G133" s="44"/>
      <c r="H133" s="44"/>
    </row>
    <row r="134" spans="6:8" x14ac:dyDescent="0.25">
      <c r="F134" s="24"/>
      <c r="G134" s="44"/>
      <c r="H134" s="44"/>
    </row>
    <row r="135" spans="6:8" x14ac:dyDescent="0.25">
      <c r="F135" s="24"/>
      <c r="G135" s="44"/>
      <c r="H135" s="44"/>
    </row>
    <row r="136" spans="6:8" x14ac:dyDescent="0.25">
      <c r="F136" s="24"/>
      <c r="G136" s="44"/>
      <c r="H136" s="44"/>
    </row>
    <row r="137" spans="6:8" x14ac:dyDescent="0.25">
      <c r="F137" s="24"/>
      <c r="G137" s="44"/>
      <c r="H137" s="44"/>
    </row>
    <row r="138" spans="6:8" x14ac:dyDescent="0.25">
      <c r="F138" s="24"/>
      <c r="G138" s="44"/>
      <c r="H138" s="44"/>
    </row>
    <row r="139" spans="6:8" x14ac:dyDescent="0.25">
      <c r="F139" s="24"/>
      <c r="G139" s="44"/>
      <c r="H139" s="44"/>
    </row>
    <row r="140" spans="6:8" x14ac:dyDescent="0.25">
      <c r="F140" s="24"/>
      <c r="G140" s="44"/>
      <c r="H140" s="44"/>
    </row>
    <row r="141" spans="6:8" x14ac:dyDescent="0.25">
      <c r="F141" s="24"/>
      <c r="G141" s="44"/>
      <c r="H141" s="44"/>
    </row>
    <row r="142" spans="6:8" x14ac:dyDescent="0.25">
      <c r="F142" s="24"/>
      <c r="G142" s="44"/>
      <c r="H142" s="44"/>
    </row>
    <row r="143" spans="6:8" x14ac:dyDescent="0.25">
      <c r="F143" s="24"/>
      <c r="G143" s="44"/>
      <c r="H143" s="44"/>
    </row>
    <row r="144" spans="6:8" x14ac:dyDescent="0.25">
      <c r="F144" s="24"/>
      <c r="G144" s="44"/>
      <c r="H144" s="44"/>
    </row>
    <row r="145" spans="6:8" x14ac:dyDescent="0.25">
      <c r="F145" s="24"/>
      <c r="G145" s="44"/>
      <c r="H145" s="44"/>
    </row>
    <row r="146" spans="6:8" x14ac:dyDescent="0.25">
      <c r="F146" s="24"/>
      <c r="G146" s="44"/>
      <c r="H146" s="44"/>
    </row>
    <row r="147" spans="6:8" x14ac:dyDescent="0.25">
      <c r="F147" s="24"/>
      <c r="G147" s="44"/>
      <c r="H147" s="44"/>
    </row>
    <row r="148" spans="6:8" x14ac:dyDescent="0.25">
      <c r="F148" s="24"/>
      <c r="G148" s="44"/>
      <c r="H148" s="44"/>
    </row>
    <row r="149" spans="6:8" x14ac:dyDescent="0.25">
      <c r="F149" s="24"/>
      <c r="G149" s="44"/>
      <c r="H149" s="44"/>
    </row>
    <row r="150" spans="6:8" x14ac:dyDescent="0.25">
      <c r="F150" s="24"/>
      <c r="G150" s="44"/>
      <c r="H150" s="44"/>
    </row>
    <row r="151" spans="6:8" x14ac:dyDescent="0.25">
      <c r="F151" s="24"/>
      <c r="G151" s="44"/>
      <c r="H151" s="44"/>
    </row>
    <row r="152" spans="6:8" x14ac:dyDescent="0.25">
      <c r="F152" s="24"/>
      <c r="G152" s="44"/>
      <c r="H152" s="44"/>
    </row>
    <row r="153" spans="6:8" x14ac:dyDescent="0.25">
      <c r="F153" s="24"/>
      <c r="G153" s="44"/>
      <c r="H153" s="44"/>
    </row>
    <row r="154" spans="6:8" x14ac:dyDescent="0.25">
      <c r="F154" s="24"/>
      <c r="G154" s="44"/>
      <c r="H154" s="44"/>
    </row>
    <row r="155" spans="6:8" x14ac:dyDescent="0.25">
      <c r="F155" s="24"/>
      <c r="G155" s="44"/>
      <c r="H155" s="44"/>
    </row>
    <row r="156" spans="6:8" x14ac:dyDescent="0.25">
      <c r="F156" s="24"/>
      <c r="G156" s="44"/>
      <c r="H156" s="44"/>
    </row>
    <row r="157" spans="6:8" x14ac:dyDescent="0.25">
      <c r="F157" s="24"/>
      <c r="G157" s="44"/>
      <c r="H157" s="44"/>
    </row>
    <row r="158" spans="6:8" x14ac:dyDescent="0.25">
      <c r="F158" s="24"/>
      <c r="G158" s="44"/>
      <c r="H158" s="44"/>
    </row>
    <row r="159" spans="6:8" x14ac:dyDescent="0.25">
      <c r="F159" s="24"/>
      <c r="G159" s="44"/>
      <c r="H159" s="44"/>
    </row>
    <row r="160" spans="6:8" x14ac:dyDescent="0.25">
      <c r="F160" s="24"/>
      <c r="G160" s="44"/>
      <c r="H160" s="44"/>
    </row>
    <row r="161" spans="6:8" x14ac:dyDescent="0.25">
      <c r="F161" s="24"/>
      <c r="G161" s="44"/>
      <c r="H161" s="44"/>
    </row>
    <row r="162" spans="6:8" x14ac:dyDescent="0.25">
      <c r="F162" s="24"/>
      <c r="G162" s="44"/>
      <c r="H162" s="44"/>
    </row>
    <row r="163" spans="6:8" x14ac:dyDescent="0.25">
      <c r="F163" s="24"/>
      <c r="G163" s="44"/>
      <c r="H163" s="44"/>
    </row>
    <row r="164" spans="6:8" x14ac:dyDescent="0.25">
      <c r="F164" s="24"/>
      <c r="G164" s="44"/>
      <c r="H164" s="44"/>
    </row>
    <row r="165" spans="6:8" x14ac:dyDescent="0.25">
      <c r="F165" s="24"/>
      <c r="G165" s="44"/>
      <c r="H165" s="44"/>
    </row>
    <row r="166" spans="6:8" x14ac:dyDescent="0.25">
      <c r="F166" s="24"/>
      <c r="G166" s="44"/>
      <c r="H166" s="44"/>
    </row>
    <row r="167" spans="6:8" x14ac:dyDescent="0.25">
      <c r="F167" s="24"/>
      <c r="G167" s="44"/>
      <c r="H167" s="44"/>
    </row>
    <row r="168" spans="6:8" x14ac:dyDescent="0.25">
      <c r="F168" s="24"/>
      <c r="G168" s="44"/>
      <c r="H168" s="44"/>
    </row>
    <row r="169" spans="6:8" x14ac:dyDescent="0.25">
      <c r="F169" s="24"/>
      <c r="G169" s="44"/>
      <c r="H169" s="44"/>
    </row>
    <row r="170" spans="6:8" x14ac:dyDescent="0.25">
      <c r="F170" s="24"/>
      <c r="G170" s="44"/>
      <c r="H170" s="44"/>
    </row>
    <row r="171" spans="6:8" x14ac:dyDescent="0.25">
      <c r="F171" s="24"/>
      <c r="G171" s="44"/>
      <c r="H171" s="44"/>
    </row>
    <row r="172" spans="6:8" x14ac:dyDescent="0.25">
      <c r="F172" s="24"/>
      <c r="G172" s="44"/>
      <c r="H172" s="44"/>
    </row>
    <row r="173" spans="6:8" x14ac:dyDescent="0.25">
      <c r="F173" s="24"/>
      <c r="G173" s="44"/>
      <c r="H173" s="44"/>
    </row>
    <row r="174" spans="6:8" x14ac:dyDescent="0.25">
      <c r="F174" s="24"/>
      <c r="G174" s="44"/>
      <c r="H174" s="44"/>
    </row>
    <row r="175" spans="6:8" x14ac:dyDescent="0.25">
      <c r="F175" s="24"/>
      <c r="G175" s="44"/>
      <c r="H175" s="44"/>
    </row>
    <row r="176" spans="6:8" x14ac:dyDescent="0.25">
      <c r="F176" s="24"/>
      <c r="G176" s="44"/>
      <c r="H176" s="44"/>
    </row>
    <row r="177" spans="6:8" x14ac:dyDescent="0.25">
      <c r="F177" s="24"/>
      <c r="G177" s="44"/>
      <c r="H177" s="44"/>
    </row>
    <row r="178" spans="6:8" x14ac:dyDescent="0.25">
      <c r="F178" s="24"/>
      <c r="G178" s="44"/>
      <c r="H178" s="44"/>
    </row>
    <row r="179" spans="6:8" x14ac:dyDescent="0.25">
      <c r="F179" s="24"/>
      <c r="G179" s="44"/>
      <c r="H179" s="44"/>
    </row>
    <row r="180" spans="6:8" x14ac:dyDescent="0.25">
      <c r="F180" s="24"/>
      <c r="G180" s="44"/>
      <c r="H180" s="44"/>
    </row>
    <row r="181" spans="6:8" x14ac:dyDescent="0.25">
      <c r="F181" s="24"/>
      <c r="G181" s="44"/>
      <c r="H181" s="44"/>
    </row>
    <row r="182" spans="6:8" x14ac:dyDescent="0.25">
      <c r="F182" s="24"/>
      <c r="G182" s="44"/>
      <c r="H182" s="44"/>
    </row>
    <row r="183" spans="6:8" x14ac:dyDescent="0.25">
      <c r="F183" s="24"/>
      <c r="G183" s="44"/>
      <c r="H183" s="44"/>
    </row>
    <row r="184" spans="6:8" x14ac:dyDescent="0.25">
      <c r="F184" s="24"/>
      <c r="G184" s="44"/>
      <c r="H184" s="44"/>
    </row>
    <row r="185" spans="6:8" x14ac:dyDescent="0.25">
      <c r="F185" s="24"/>
      <c r="G185" s="44"/>
      <c r="H185" s="44"/>
    </row>
    <row r="186" spans="6:8" x14ac:dyDescent="0.25">
      <c r="F186" s="24"/>
      <c r="G186" s="44"/>
      <c r="H186" s="44"/>
    </row>
    <row r="187" spans="6:8" x14ac:dyDescent="0.25">
      <c r="F187" s="24"/>
      <c r="G187" s="44"/>
      <c r="H187" s="44"/>
    </row>
    <row r="188" spans="6:8" x14ac:dyDescent="0.25">
      <c r="F188" s="24"/>
      <c r="G188" s="44"/>
      <c r="H188" s="44"/>
    </row>
    <row r="189" spans="6:8" x14ac:dyDescent="0.25">
      <c r="F189" s="24"/>
      <c r="G189" s="44"/>
      <c r="H189" s="44"/>
    </row>
    <row r="190" spans="6:8" x14ac:dyDescent="0.25">
      <c r="F190" s="24"/>
      <c r="G190" s="44"/>
      <c r="H190" s="44"/>
    </row>
    <row r="191" spans="6:8" x14ac:dyDescent="0.25">
      <c r="F191" s="24"/>
      <c r="G191" s="44"/>
      <c r="H191" s="44"/>
    </row>
    <row r="192" spans="6:8" x14ac:dyDescent="0.25">
      <c r="F192" s="24"/>
      <c r="G192" s="44"/>
      <c r="H192" s="44"/>
    </row>
    <row r="193" spans="6:8" x14ac:dyDescent="0.25">
      <c r="F193" s="24"/>
      <c r="G193" s="44"/>
      <c r="H193" s="44"/>
    </row>
    <row r="194" spans="6:8" x14ac:dyDescent="0.25">
      <c r="F194" s="24"/>
      <c r="G194" s="44"/>
      <c r="H194" s="44"/>
    </row>
    <row r="195" spans="6:8" x14ac:dyDescent="0.25">
      <c r="F195" s="24"/>
      <c r="G195" s="44"/>
      <c r="H195" s="44"/>
    </row>
    <row r="196" spans="6:8" x14ac:dyDescent="0.25">
      <c r="F196" s="24"/>
      <c r="G196" s="44"/>
      <c r="H196" s="44"/>
    </row>
    <row r="197" spans="6:8" x14ac:dyDescent="0.25">
      <c r="F197" s="24"/>
      <c r="G197" s="44"/>
      <c r="H197" s="44"/>
    </row>
    <row r="198" spans="6:8" x14ac:dyDescent="0.25">
      <c r="F198" s="24"/>
      <c r="G198" s="44"/>
      <c r="H198" s="44"/>
    </row>
    <row r="199" spans="6:8" x14ac:dyDescent="0.25">
      <c r="F199" s="24"/>
      <c r="G199" s="44"/>
      <c r="H199" s="44"/>
    </row>
    <row r="200" spans="6:8" x14ac:dyDescent="0.25">
      <c r="F200" s="24"/>
      <c r="G200" s="44"/>
      <c r="H200" s="44"/>
    </row>
    <row r="201" spans="6:8" x14ac:dyDescent="0.25">
      <c r="F201" s="24"/>
      <c r="G201" s="44"/>
      <c r="H201" s="44"/>
    </row>
    <row r="202" spans="6:8" x14ac:dyDescent="0.25">
      <c r="F202" s="24"/>
      <c r="G202" s="44"/>
      <c r="H202" s="44"/>
    </row>
    <row r="203" spans="6:8" x14ac:dyDescent="0.25">
      <c r="F203" s="24"/>
      <c r="G203" s="44"/>
      <c r="H203" s="44"/>
    </row>
    <row r="204" spans="6:8" x14ac:dyDescent="0.25">
      <c r="F204" s="24"/>
      <c r="G204" s="44"/>
      <c r="H204" s="44"/>
    </row>
    <row r="205" spans="6:8" x14ac:dyDescent="0.25">
      <c r="F205" s="24"/>
      <c r="G205" s="44"/>
      <c r="H205" s="44"/>
    </row>
    <row r="206" spans="6:8" x14ac:dyDescent="0.25">
      <c r="F206" s="24"/>
      <c r="G206" s="44"/>
      <c r="H206" s="44"/>
    </row>
    <row r="207" spans="6:8" x14ac:dyDescent="0.25">
      <c r="F207" s="24"/>
      <c r="G207" s="44"/>
      <c r="H207" s="44"/>
    </row>
    <row r="208" spans="6:8" x14ac:dyDescent="0.25">
      <c r="F208" s="24"/>
      <c r="G208" s="44"/>
      <c r="H208" s="44"/>
    </row>
    <row r="209" spans="6:8" x14ac:dyDescent="0.25">
      <c r="F209" s="24"/>
      <c r="G209" s="44"/>
      <c r="H209" s="44"/>
    </row>
    <row r="210" spans="6:8" x14ac:dyDescent="0.25">
      <c r="F210" s="24"/>
      <c r="G210" s="44"/>
      <c r="H210" s="44"/>
    </row>
    <row r="211" spans="6:8" x14ac:dyDescent="0.25">
      <c r="F211" s="24"/>
      <c r="G211" s="44"/>
      <c r="H211" s="44"/>
    </row>
    <row r="212" spans="6:8" x14ac:dyDescent="0.25">
      <c r="F212" s="24"/>
      <c r="G212" s="44"/>
      <c r="H212" s="44"/>
    </row>
    <row r="213" spans="6:8" x14ac:dyDescent="0.25">
      <c r="F213" s="24"/>
      <c r="G213" s="44"/>
      <c r="H213" s="44"/>
    </row>
    <row r="214" spans="6:8" x14ac:dyDescent="0.25">
      <c r="F214" s="24"/>
      <c r="G214" s="44"/>
      <c r="H214" s="44"/>
    </row>
    <row r="215" spans="6:8" x14ac:dyDescent="0.25">
      <c r="F215" s="24"/>
      <c r="G215" s="44"/>
      <c r="H215" s="44"/>
    </row>
    <row r="216" spans="6:8" x14ac:dyDescent="0.25">
      <c r="F216" s="24"/>
      <c r="G216" s="44"/>
      <c r="H216" s="44"/>
    </row>
    <row r="217" spans="6:8" x14ac:dyDescent="0.25">
      <c r="F217" s="24"/>
      <c r="G217" s="44"/>
      <c r="H217" s="44"/>
    </row>
    <row r="218" spans="6:8" x14ac:dyDescent="0.25">
      <c r="F218" s="24"/>
      <c r="G218" s="44"/>
      <c r="H218" s="44"/>
    </row>
    <row r="219" spans="6:8" x14ac:dyDescent="0.25">
      <c r="F219" s="24"/>
      <c r="G219" s="44"/>
      <c r="H219" s="44"/>
    </row>
    <row r="220" spans="6:8" x14ac:dyDescent="0.25">
      <c r="F220" s="24"/>
      <c r="G220" s="44"/>
      <c r="H220" s="44"/>
    </row>
    <row r="221" spans="6:8" x14ac:dyDescent="0.25">
      <c r="F221" s="24"/>
      <c r="G221" s="44"/>
      <c r="H221" s="44"/>
    </row>
    <row r="222" spans="6:8" x14ac:dyDescent="0.25">
      <c r="F222" s="24"/>
      <c r="G222" s="44"/>
      <c r="H222" s="44"/>
    </row>
    <row r="223" spans="6:8" x14ac:dyDescent="0.25">
      <c r="F223" s="24"/>
      <c r="G223" s="44"/>
      <c r="H223" s="44"/>
    </row>
    <row r="224" spans="6:8" x14ac:dyDescent="0.25">
      <c r="F224" s="24"/>
      <c r="G224" s="44"/>
      <c r="H224" s="44"/>
    </row>
    <row r="225" spans="6:8" x14ac:dyDescent="0.25">
      <c r="F225" s="24"/>
      <c r="G225" s="44"/>
      <c r="H225" s="44"/>
    </row>
    <row r="226" spans="6:8" x14ac:dyDescent="0.25">
      <c r="F226" s="24"/>
      <c r="G226" s="44"/>
      <c r="H226" s="44"/>
    </row>
    <row r="227" spans="6:8" x14ac:dyDescent="0.25">
      <c r="F227" s="24"/>
      <c r="G227" s="44"/>
      <c r="H227" s="44"/>
    </row>
    <row r="228" spans="6:8" x14ac:dyDescent="0.25">
      <c r="F228" s="24"/>
      <c r="G228" s="44"/>
      <c r="H228" s="44"/>
    </row>
    <row r="229" spans="6:8" x14ac:dyDescent="0.25">
      <c r="F229" s="24"/>
      <c r="G229" s="44"/>
      <c r="H229" s="44"/>
    </row>
    <row r="230" spans="6:8" x14ac:dyDescent="0.25">
      <c r="F230" s="24"/>
      <c r="G230" s="44"/>
      <c r="H230" s="44"/>
    </row>
    <row r="231" spans="6:8" x14ac:dyDescent="0.25">
      <c r="F231" s="24"/>
      <c r="G231" s="44"/>
      <c r="H231" s="44"/>
    </row>
    <row r="232" spans="6:8" x14ac:dyDescent="0.25">
      <c r="F232" s="24"/>
      <c r="G232" s="44"/>
      <c r="H232" s="44"/>
    </row>
    <row r="233" spans="6:8" x14ac:dyDescent="0.25">
      <c r="F233" s="24"/>
      <c r="G233" s="44"/>
      <c r="H233" s="44"/>
    </row>
    <row r="234" spans="6:8" x14ac:dyDescent="0.25">
      <c r="F234" s="24"/>
      <c r="G234" s="44"/>
      <c r="H234" s="44"/>
    </row>
    <row r="235" spans="6:8" x14ac:dyDescent="0.25">
      <c r="F235" s="24"/>
      <c r="G235" s="44"/>
      <c r="H235" s="44"/>
    </row>
    <row r="236" spans="6:8" x14ac:dyDescent="0.25">
      <c r="F236" s="24"/>
      <c r="G236" s="44"/>
      <c r="H236" s="44"/>
    </row>
    <row r="237" spans="6:8" x14ac:dyDescent="0.25">
      <c r="F237" s="24"/>
      <c r="G237" s="44"/>
      <c r="H237" s="44"/>
    </row>
    <row r="238" spans="6:8" x14ac:dyDescent="0.25">
      <c r="F238" s="24"/>
      <c r="G238" s="44"/>
      <c r="H238" s="44"/>
    </row>
    <row r="239" spans="6:8" x14ac:dyDescent="0.25">
      <c r="F239" s="24"/>
      <c r="G239" s="44"/>
      <c r="H239" s="44"/>
    </row>
    <row r="240" spans="6:8" x14ac:dyDescent="0.25">
      <c r="F240" s="24"/>
      <c r="G240" s="44"/>
      <c r="H240" s="44"/>
    </row>
    <row r="241" spans="6:8" x14ac:dyDescent="0.25">
      <c r="F241" s="24"/>
      <c r="G241" s="44"/>
      <c r="H241" s="44"/>
    </row>
    <row r="242" spans="6:8" x14ac:dyDescent="0.25">
      <c r="F242" s="24"/>
      <c r="G242" s="44"/>
      <c r="H242" s="44"/>
    </row>
    <row r="243" spans="6:8" x14ac:dyDescent="0.25">
      <c r="F243" s="24"/>
      <c r="G243" s="44"/>
      <c r="H243" s="44"/>
    </row>
    <row r="244" spans="6:8" x14ac:dyDescent="0.25">
      <c r="F244" s="24"/>
      <c r="G244" s="44"/>
      <c r="H244" s="44"/>
    </row>
    <row r="245" spans="6:8" x14ac:dyDescent="0.25">
      <c r="F245" s="24"/>
      <c r="G245" s="44"/>
      <c r="H245" s="44"/>
    </row>
    <row r="246" spans="6:8" x14ac:dyDescent="0.25">
      <c r="F246" s="24"/>
      <c r="G246" s="44"/>
      <c r="H246" s="44"/>
    </row>
    <row r="247" spans="6:8" x14ac:dyDescent="0.25">
      <c r="F247" s="24"/>
      <c r="G247" s="44"/>
      <c r="H247" s="44"/>
    </row>
    <row r="248" spans="6:8" x14ac:dyDescent="0.25">
      <c r="F248" s="24"/>
      <c r="G248" s="44"/>
      <c r="H248" s="44"/>
    </row>
    <row r="249" spans="6:8" x14ac:dyDescent="0.25">
      <c r="F249" s="24"/>
      <c r="G249" s="44"/>
      <c r="H249" s="44"/>
    </row>
    <row r="250" spans="6:8" x14ac:dyDescent="0.25">
      <c r="F250" s="24"/>
      <c r="G250" s="44"/>
      <c r="H250" s="44"/>
    </row>
    <row r="251" spans="6:8" x14ac:dyDescent="0.25">
      <c r="F251" s="24"/>
      <c r="G251" s="44"/>
      <c r="H251" s="44"/>
    </row>
    <row r="252" spans="6:8" x14ac:dyDescent="0.25">
      <c r="F252" s="24"/>
      <c r="G252" s="44"/>
      <c r="H252" s="44"/>
    </row>
    <row r="253" spans="6:8" x14ac:dyDescent="0.25">
      <c r="F253" s="24"/>
      <c r="G253" s="44"/>
      <c r="H253" s="44"/>
    </row>
    <row r="254" spans="6:8" x14ac:dyDescent="0.25">
      <c r="F254" s="24"/>
      <c r="G254" s="44"/>
      <c r="H254" s="44"/>
    </row>
    <row r="255" spans="6:8" x14ac:dyDescent="0.25">
      <c r="F255" s="24"/>
      <c r="G255" s="44"/>
      <c r="H255" s="44"/>
    </row>
    <row r="256" spans="6:8" x14ac:dyDescent="0.25">
      <c r="F256" s="24"/>
      <c r="G256" s="44"/>
      <c r="H256" s="44"/>
    </row>
    <row r="257" spans="6:8" x14ac:dyDescent="0.25">
      <c r="F257" s="24"/>
      <c r="G257" s="44"/>
      <c r="H257" s="44"/>
    </row>
    <row r="258" spans="6:8" x14ac:dyDescent="0.25">
      <c r="F258" s="24"/>
      <c r="G258" s="44"/>
      <c r="H258" s="44"/>
    </row>
    <row r="259" spans="6:8" x14ac:dyDescent="0.25">
      <c r="F259" s="24"/>
      <c r="G259" s="44"/>
      <c r="H259" s="44"/>
    </row>
    <row r="260" spans="6:8" x14ac:dyDescent="0.25">
      <c r="F260" s="24"/>
      <c r="G260" s="44"/>
      <c r="H260" s="44"/>
    </row>
    <row r="261" spans="6:8" x14ac:dyDescent="0.25">
      <c r="F261" s="24"/>
      <c r="G261" s="44"/>
      <c r="H261" s="44"/>
    </row>
    <row r="262" spans="6:8" x14ac:dyDescent="0.25">
      <c r="F262" s="24"/>
      <c r="G262" s="44"/>
      <c r="H262" s="44"/>
    </row>
    <row r="263" spans="6:8" x14ac:dyDescent="0.25">
      <c r="F263" s="24"/>
      <c r="G263" s="44"/>
      <c r="H263" s="44"/>
    </row>
    <row r="264" spans="6:8" x14ac:dyDescent="0.25">
      <c r="F264" s="24"/>
      <c r="G264" s="44"/>
      <c r="H264" s="44"/>
    </row>
    <row r="265" spans="6:8" x14ac:dyDescent="0.25">
      <c r="F265" s="24"/>
      <c r="G265" s="44"/>
      <c r="H265" s="44"/>
    </row>
    <row r="266" spans="6:8" x14ac:dyDescent="0.25">
      <c r="F266" s="24"/>
      <c r="G266" s="44"/>
      <c r="H266" s="44"/>
    </row>
    <row r="267" spans="6:8" x14ac:dyDescent="0.25">
      <c r="F267" s="24"/>
      <c r="G267" s="44"/>
      <c r="H267" s="44"/>
    </row>
    <row r="268" spans="6:8" x14ac:dyDescent="0.25">
      <c r="F268" s="24"/>
      <c r="G268" s="44"/>
      <c r="H268" s="44"/>
    </row>
    <row r="269" spans="6:8" x14ac:dyDescent="0.25">
      <c r="F269" s="24"/>
      <c r="G269" s="44"/>
      <c r="H269" s="44"/>
    </row>
    <row r="270" spans="6:8" x14ac:dyDescent="0.25">
      <c r="F270" s="24"/>
      <c r="G270" s="44"/>
      <c r="H270" s="44"/>
    </row>
    <row r="271" spans="6:8" x14ac:dyDescent="0.25">
      <c r="F271" s="24"/>
      <c r="G271" s="44"/>
      <c r="H271" s="44"/>
    </row>
    <row r="272" spans="6:8" x14ac:dyDescent="0.25">
      <c r="F272" s="24"/>
      <c r="G272" s="44"/>
      <c r="H272" s="44"/>
    </row>
    <row r="273" spans="6:8" x14ac:dyDescent="0.25">
      <c r="F273" s="24"/>
      <c r="G273" s="44"/>
      <c r="H273" s="44"/>
    </row>
    <row r="274" spans="6:8" x14ac:dyDescent="0.25">
      <c r="F274" s="24"/>
      <c r="G274" s="44"/>
      <c r="H274" s="44"/>
    </row>
    <row r="275" spans="6:8" x14ac:dyDescent="0.25">
      <c r="F275" s="24"/>
      <c r="G275" s="44"/>
      <c r="H275" s="44"/>
    </row>
    <row r="276" spans="6:8" x14ac:dyDescent="0.25">
      <c r="F276" s="24"/>
      <c r="G276" s="44"/>
      <c r="H276" s="44"/>
    </row>
    <row r="277" spans="6:8" x14ac:dyDescent="0.25">
      <c r="F277" s="24"/>
      <c r="G277" s="44"/>
      <c r="H277" s="44"/>
    </row>
    <row r="278" spans="6:8" x14ac:dyDescent="0.25">
      <c r="F278" s="24"/>
      <c r="G278" s="44"/>
      <c r="H278" s="44"/>
    </row>
    <row r="279" spans="6:8" x14ac:dyDescent="0.25">
      <c r="F279" s="24"/>
      <c r="G279" s="44"/>
      <c r="H279" s="44"/>
    </row>
    <row r="280" spans="6:8" x14ac:dyDescent="0.25">
      <c r="F280" s="24"/>
      <c r="G280" s="44"/>
      <c r="H280" s="44"/>
    </row>
    <row r="281" spans="6:8" x14ac:dyDescent="0.25">
      <c r="F281" s="24"/>
      <c r="G281" s="44"/>
      <c r="H281" s="44"/>
    </row>
    <row r="282" spans="6:8" x14ac:dyDescent="0.25">
      <c r="F282" s="24"/>
      <c r="G282" s="44"/>
      <c r="H282" s="44"/>
    </row>
    <row r="283" spans="6:8" x14ac:dyDescent="0.25">
      <c r="F283" s="24"/>
      <c r="G283" s="44"/>
      <c r="H283" s="44"/>
    </row>
    <row r="284" spans="6:8" x14ac:dyDescent="0.25">
      <c r="F284" s="24"/>
      <c r="G284" s="44"/>
      <c r="H284" s="44"/>
    </row>
    <row r="285" spans="6:8" x14ac:dyDescent="0.25">
      <c r="F285" s="24"/>
      <c r="G285" s="44"/>
      <c r="H285" s="44"/>
    </row>
    <row r="286" spans="6:8" x14ac:dyDescent="0.25">
      <c r="F286" s="24"/>
      <c r="G286" s="44"/>
      <c r="H286" s="44"/>
    </row>
    <row r="287" spans="6:8" x14ac:dyDescent="0.25">
      <c r="F287" s="24"/>
      <c r="G287" s="44"/>
      <c r="H287" s="44"/>
    </row>
    <row r="288" spans="6:8" x14ac:dyDescent="0.25">
      <c r="F288" s="24"/>
      <c r="G288" s="44"/>
      <c r="H288" s="44"/>
    </row>
    <row r="289" spans="6:8" x14ac:dyDescent="0.25">
      <c r="F289" s="24"/>
      <c r="G289" s="44"/>
      <c r="H289" s="44"/>
    </row>
    <row r="290" spans="6:8" x14ac:dyDescent="0.25">
      <c r="F290" s="24"/>
      <c r="G290" s="44"/>
      <c r="H290" s="44"/>
    </row>
    <row r="291" spans="6:8" x14ac:dyDescent="0.25">
      <c r="F291" s="24"/>
      <c r="G291" s="44"/>
      <c r="H291" s="44"/>
    </row>
    <row r="292" spans="6:8" x14ac:dyDescent="0.25">
      <c r="F292" s="24"/>
      <c r="G292" s="44"/>
      <c r="H292" s="44"/>
    </row>
    <row r="293" spans="6:8" x14ac:dyDescent="0.25">
      <c r="F293" s="24"/>
      <c r="G293" s="44"/>
      <c r="H293" s="44"/>
    </row>
    <row r="294" spans="6:8" x14ac:dyDescent="0.25">
      <c r="F294" s="24"/>
      <c r="G294" s="44"/>
      <c r="H294" s="44"/>
    </row>
    <row r="295" spans="6:8" x14ac:dyDescent="0.25">
      <c r="F295" s="24"/>
      <c r="G295" s="44"/>
      <c r="H295" s="44"/>
    </row>
    <row r="296" spans="6:8" x14ac:dyDescent="0.25">
      <c r="F296" s="24"/>
      <c r="G296" s="44"/>
      <c r="H296" s="44"/>
    </row>
    <row r="297" spans="6:8" x14ac:dyDescent="0.25">
      <c r="F297" s="24"/>
      <c r="G297" s="44"/>
      <c r="H297" s="44"/>
    </row>
    <row r="298" spans="6:8" x14ac:dyDescent="0.25">
      <c r="F298" s="24"/>
      <c r="G298" s="44"/>
      <c r="H298" s="44"/>
    </row>
    <row r="299" spans="6:8" x14ac:dyDescent="0.25">
      <c r="F299" s="24"/>
      <c r="G299" s="44"/>
      <c r="H299" s="44"/>
    </row>
    <row r="300" spans="6:8" x14ac:dyDescent="0.25">
      <c r="F300" s="24"/>
      <c r="G300" s="44"/>
      <c r="H300" s="44"/>
    </row>
    <row r="301" spans="6:8" x14ac:dyDescent="0.25">
      <c r="F301" s="24"/>
      <c r="G301" s="44"/>
      <c r="H301" s="44"/>
    </row>
    <row r="302" spans="6:8" x14ac:dyDescent="0.25">
      <c r="F302" s="24"/>
      <c r="G302" s="44"/>
      <c r="H302" s="44"/>
    </row>
    <row r="303" spans="6:8" x14ac:dyDescent="0.25">
      <c r="F303" s="24"/>
      <c r="G303" s="44"/>
      <c r="H303" s="44"/>
    </row>
    <row r="304" spans="6:8" x14ac:dyDescent="0.25">
      <c r="F304" s="24"/>
      <c r="G304" s="44"/>
      <c r="H304" s="44"/>
    </row>
    <row r="305" spans="6:8" x14ac:dyDescent="0.25">
      <c r="F305" s="24"/>
      <c r="G305" s="44"/>
      <c r="H305" s="44"/>
    </row>
    <row r="306" spans="6:8" x14ac:dyDescent="0.25">
      <c r="F306" s="24"/>
      <c r="G306" s="44"/>
      <c r="H306" s="44"/>
    </row>
    <row r="307" spans="6:8" x14ac:dyDescent="0.25">
      <c r="F307" s="24"/>
      <c r="G307" s="44"/>
      <c r="H307" s="44"/>
    </row>
    <row r="308" spans="6:8" x14ac:dyDescent="0.25">
      <c r="F308" s="24"/>
      <c r="G308" s="44"/>
      <c r="H308" s="44"/>
    </row>
    <row r="309" spans="6:8" x14ac:dyDescent="0.25">
      <c r="F309" s="24"/>
      <c r="G309" s="44"/>
      <c r="H309" s="44"/>
    </row>
    <row r="310" spans="6:8" x14ac:dyDescent="0.25">
      <c r="F310" s="24"/>
      <c r="G310" s="44"/>
      <c r="H310" s="44"/>
    </row>
    <row r="311" spans="6:8" x14ac:dyDescent="0.25">
      <c r="F311" s="24"/>
      <c r="G311" s="44"/>
      <c r="H311" s="44"/>
    </row>
    <row r="312" spans="6:8" x14ac:dyDescent="0.25">
      <c r="F312" s="24"/>
      <c r="G312" s="44"/>
      <c r="H312" s="44"/>
    </row>
    <row r="313" spans="6:8" x14ac:dyDescent="0.25">
      <c r="F313" s="24"/>
      <c r="G313" s="44"/>
      <c r="H313" s="44"/>
    </row>
    <row r="314" spans="6:8" x14ac:dyDescent="0.25">
      <c r="F314" s="24"/>
      <c r="G314" s="44"/>
      <c r="H314" s="44"/>
    </row>
    <row r="315" spans="6:8" x14ac:dyDescent="0.25">
      <c r="F315" s="24"/>
      <c r="G315" s="44"/>
      <c r="H315" s="44"/>
    </row>
    <row r="316" spans="6:8" x14ac:dyDescent="0.25">
      <c r="F316" s="24"/>
      <c r="G316" s="44"/>
      <c r="H316" s="44"/>
    </row>
    <row r="317" spans="6:8" x14ac:dyDescent="0.25">
      <c r="F317" s="24"/>
      <c r="G317" s="44"/>
      <c r="H317" s="44"/>
    </row>
    <row r="318" spans="6:8" x14ac:dyDescent="0.25">
      <c r="F318" s="24"/>
      <c r="G318" s="44"/>
      <c r="H318" s="44"/>
    </row>
    <row r="319" spans="6:8" x14ac:dyDescent="0.25">
      <c r="F319" s="24"/>
      <c r="G319" s="44"/>
      <c r="H319" s="44"/>
    </row>
    <row r="320" spans="6:8" x14ac:dyDescent="0.25">
      <c r="F320" s="24"/>
      <c r="G320" s="44"/>
      <c r="H320" s="44"/>
    </row>
    <row r="321" spans="6:8" x14ac:dyDescent="0.25">
      <c r="F321" s="24"/>
      <c r="G321" s="44"/>
      <c r="H321" s="44"/>
    </row>
    <row r="322" spans="6:8" x14ac:dyDescent="0.25">
      <c r="F322" s="24"/>
      <c r="G322" s="44"/>
      <c r="H322" s="44"/>
    </row>
    <row r="323" spans="6:8" x14ac:dyDescent="0.25">
      <c r="F323" s="24"/>
      <c r="G323" s="44"/>
      <c r="H323" s="44"/>
    </row>
    <row r="324" spans="6:8" x14ac:dyDescent="0.25">
      <c r="F324" s="24"/>
      <c r="G324" s="44"/>
      <c r="H324" s="44"/>
    </row>
    <row r="325" spans="6:8" x14ac:dyDescent="0.25">
      <c r="F325" s="24"/>
      <c r="G325" s="44"/>
      <c r="H325" s="44"/>
    </row>
    <row r="326" spans="6:8" x14ac:dyDescent="0.25">
      <c r="F326" s="24"/>
      <c r="G326" s="44"/>
      <c r="H326" s="44"/>
    </row>
    <row r="327" spans="6:8" x14ac:dyDescent="0.25">
      <c r="F327" s="24"/>
      <c r="G327" s="44"/>
      <c r="H327" s="44"/>
    </row>
    <row r="328" spans="6:8" x14ac:dyDescent="0.25">
      <c r="F328" s="24"/>
      <c r="G328" s="44"/>
      <c r="H328" s="44"/>
    </row>
    <row r="329" spans="6:8" x14ac:dyDescent="0.25">
      <c r="F329" s="24"/>
      <c r="G329" s="44"/>
      <c r="H329" s="44"/>
    </row>
    <row r="330" spans="6:8" x14ac:dyDescent="0.25">
      <c r="F330" s="24"/>
      <c r="G330" s="44"/>
      <c r="H330" s="44"/>
    </row>
    <row r="331" spans="6:8" x14ac:dyDescent="0.25">
      <c r="F331" s="24"/>
      <c r="G331" s="44"/>
      <c r="H331" s="44"/>
    </row>
    <row r="332" spans="6:8" x14ac:dyDescent="0.25">
      <c r="F332" s="24"/>
      <c r="G332" s="44"/>
      <c r="H332" s="44"/>
    </row>
    <row r="333" spans="6:8" x14ac:dyDescent="0.25">
      <c r="F333" s="24"/>
      <c r="G333" s="44"/>
      <c r="H333" s="44"/>
    </row>
    <row r="334" spans="6:8" x14ac:dyDescent="0.25">
      <c r="F334" s="24"/>
      <c r="G334" s="44"/>
      <c r="H334" s="44"/>
    </row>
    <row r="335" spans="6:8" x14ac:dyDescent="0.25">
      <c r="F335" s="24"/>
      <c r="G335" s="44"/>
      <c r="H335" s="44"/>
    </row>
    <row r="336" spans="6:8" x14ac:dyDescent="0.25">
      <c r="F336" s="24"/>
      <c r="G336" s="44"/>
      <c r="H336" s="44"/>
    </row>
    <row r="337" spans="6:8" x14ac:dyDescent="0.25">
      <c r="F337" s="24"/>
      <c r="G337" s="44"/>
      <c r="H337" s="44"/>
    </row>
    <row r="338" spans="6:8" x14ac:dyDescent="0.25">
      <c r="F338" s="24"/>
      <c r="G338" s="44"/>
      <c r="H338" s="44"/>
    </row>
    <row r="339" spans="6:8" x14ac:dyDescent="0.25">
      <c r="F339" s="24"/>
      <c r="G339" s="44"/>
      <c r="H339" s="44"/>
    </row>
    <row r="340" spans="6:8" x14ac:dyDescent="0.25">
      <c r="F340" s="24"/>
      <c r="G340" s="44"/>
      <c r="H340" s="44"/>
    </row>
    <row r="341" spans="6:8" x14ac:dyDescent="0.25">
      <c r="F341" s="24"/>
      <c r="G341" s="44"/>
      <c r="H341" s="44"/>
    </row>
    <row r="342" spans="6:8" x14ac:dyDescent="0.25">
      <c r="F342" s="24"/>
      <c r="G342" s="44"/>
      <c r="H342" s="44"/>
    </row>
    <row r="343" spans="6:8" x14ac:dyDescent="0.25">
      <c r="F343" s="24"/>
      <c r="G343" s="44"/>
      <c r="H343" s="44"/>
    </row>
    <row r="344" spans="6:8" x14ac:dyDescent="0.25">
      <c r="F344" s="24"/>
      <c r="G344" s="44"/>
      <c r="H344" s="44"/>
    </row>
    <row r="345" spans="6:8" x14ac:dyDescent="0.25">
      <c r="F345" s="24"/>
      <c r="G345" s="44"/>
      <c r="H345" s="44"/>
    </row>
    <row r="346" spans="6:8" x14ac:dyDescent="0.25">
      <c r="F346" s="24"/>
      <c r="G346" s="44"/>
      <c r="H346" s="44"/>
    </row>
    <row r="347" spans="6:8" x14ac:dyDescent="0.25">
      <c r="F347" s="24"/>
      <c r="G347" s="44"/>
      <c r="H347" s="44"/>
    </row>
    <row r="348" spans="6:8" x14ac:dyDescent="0.25">
      <c r="F348" s="24"/>
      <c r="G348" s="44"/>
      <c r="H348" s="44"/>
    </row>
    <row r="349" spans="6:8" x14ac:dyDescent="0.25">
      <c r="F349" s="24"/>
      <c r="G349" s="44"/>
      <c r="H349" s="44"/>
    </row>
    <row r="350" spans="6:8" x14ac:dyDescent="0.25">
      <c r="F350" s="24"/>
      <c r="G350" s="44"/>
      <c r="H350" s="44"/>
    </row>
    <row r="351" spans="6:8" x14ac:dyDescent="0.25">
      <c r="F351" s="24"/>
      <c r="G351" s="44"/>
      <c r="H351" s="44"/>
    </row>
    <row r="352" spans="6:8" x14ac:dyDescent="0.25">
      <c r="F352" s="24"/>
      <c r="G352" s="44"/>
      <c r="H352" s="44"/>
    </row>
    <row r="353" spans="6:8" x14ac:dyDescent="0.25">
      <c r="F353" s="24"/>
      <c r="G353" s="44"/>
      <c r="H353" s="44"/>
    </row>
    <row r="354" spans="6:8" x14ac:dyDescent="0.25">
      <c r="F354" s="24"/>
      <c r="G354" s="44"/>
      <c r="H354" s="44"/>
    </row>
    <row r="355" spans="6:8" x14ac:dyDescent="0.25">
      <c r="F355" s="24"/>
      <c r="G355" s="44"/>
      <c r="H355" s="44"/>
    </row>
    <row r="356" spans="6:8" x14ac:dyDescent="0.25">
      <c r="F356" s="24"/>
      <c r="G356" s="44"/>
      <c r="H356" s="44"/>
    </row>
    <row r="357" spans="6:8" x14ac:dyDescent="0.25">
      <c r="F357" s="24"/>
      <c r="G357" s="44"/>
      <c r="H357" s="44"/>
    </row>
    <row r="358" spans="6:8" x14ac:dyDescent="0.25">
      <c r="F358" s="24"/>
      <c r="G358" s="44"/>
      <c r="H358" s="44"/>
    </row>
    <row r="359" spans="6:8" x14ac:dyDescent="0.25">
      <c r="F359" s="24"/>
      <c r="G359" s="44"/>
      <c r="H359" s="44"/>
    </row>
    <row r="360" spans="6:8" x14ac:dyDescent="0.25">
      <c r="F360" s="24"/>
      <c r="G360" s="44"/>
      <c r="H360" s="44"/>
    </row>
    <row r="361" spans="6:8" x14ac:dyDescent="0.25">
      <c r="F361" s="24"/>
      <c r="G361" s="44"/>
      <c r="H361" s="44"/>
    </row>
    <row r="362" spans="6:8" x14ac:dyDescent="0.25">
      <c r="F362" s="24"/>
      <c r="G362" s="44"/>
      <c r="H362" s="44"/>
    </row>
    <row r="363" spans="6:8" x14ac:dyDescent="0.25">
      <c r="F363" s="24"/>
      <c r="G363" s="44"/>
      <c r="H363" s="44"/>
    </row>
    <row r="364" spans="6:8" x14ac:dyDescent="0.25">
      <c r="F364" s="24"/>
      <c r="G364" s="44"/>
      <c r="H364" s="44"/>
    </row>
    <row r="365" spans="6:8" x14ac:dyDescent="0.25">
      <c r="F365" s="24"/>
      <c r="G365" s="44"/>
      <c r="H365" s="44"/>
    </row>
    <row r="366" spans="6:8" x14ac:dyDescent="0.25">
      <c r="F366" s="24"/>
      <c r="G366" s="44"/>
      <c r="H366" s="44"/>
    </row>
    <row r="367" spans="6:8" x14ac:dyDescent="0.25">
      <c r="F367" s="24"/>
      <c r="G367" s="44"/>
      <c r="H367" s="44"/>
    </row>
    <row r="368" spans="6:8" x14ac:dyDescent="0.25">
      <c r="F368" s="24"/>
      <c r="G368" s="44"/>
      <c r="H368" s="44"/>
    </row>
    <row r="369" spans="6:8" x14ac:dyDescent="0.25">
      <c r="F369" s="24"/>
      <c r="G369" s="44"/>
      <c r="H369" s="44"/>
    </row>
    <row r="370" spans="6:8" x14ac:dyDescent="0.25">
      <c r="F370" s="24"/>
      <c r="G370" s="44"/>
      <c r="H370" s="44"/>
    </row>
    <row r="371" spans="6:8" x14ac:dyDescent="0.25">
      <c r="F371" s="24"/>
      <c r="G371" s="44"/>
      <c r="H371" s="44"/>
    </row>
    <row r="372" spans="6:8" x14ac:dyDescent="0.25">
      <c r="F372" s="24"/>
      <c r="G372" s="44"/>
      <c r="H372" s="44"/>
    </row>
    <row r="373" spans="6:8" x14ac:dyDescent="0.25">
      <c r="F373" s="24"/>
      <c r="G373" s="44"/>
      <c r="H373" s="44"/>
    </row>
    <row r="374" spans="6:8" x14ac:dyDescent="0.25">
      <c r="F374" s="24"/>
      <c r="G374" s="44"/>
      <c r="H374" s="44"/>
    </row>
    <row r="375" spans="6:8" x14ac:dyDescent="0.25">
      <c r="F375" s="24"/>
      <c r="G375" s="44"/>
      <c r="H375" s="44"/>
    </row>
    <row r="376" spans="6:8" x14ac:dyDescent="0.25">
      <c r="F376" s="24"/>
      <c r="G376" s="44"/>
      <c r="H376" s="44"/>
    </row>
    <row r="377" spans="6:8" x14ac:dyDescent="0.25">
      <c r="F377" s="24"/>
      <c r="G377" s="44"/>
      <c r="H377" s="44"/>
    </row>
    <row r="378" spans="6:8" x14ac:dyDescent="0.25">
      <c r="F378" s="24"/>
      <c r="G378" s="44"/>
      <c r="H378" s="44"/>
    </row>
    <row r="379" spans="6:8" x14ac:dyDescent="0.25">
      <c r="F379" s="24"/>
      <c r="G379" s="44"/>
      <c r="H379" s="44"/>
    </row>
    <row r="380" spans="6:8" x14ac:dyDescent="0.25">
      <c r="F380" s="24"/>
      <c r="G380" s="44"/>
      <c r="H380" s="44"/>
    </row>
    <row r="381" spans="6:8" x14ac:dyDescent="0.25">
      <c r="F381" s="24"/>
      <c r="G381" s="44"/>
      <c r="H381" s="44"/>
    </row>
    <row r="382" spans="6:8" x14ac:dyDescent="0.25">
      <c r="F382" s="24"/>
      <c r="G382" s="44"/>
      <c r="H382" s="44"/>
    </row>
    <row r="383" spans="6:8" x14ac:dyDescent="0.25">
      <c r="F383" s="24"/>
      <c r="G383" s="44"/>
      <c r="H383" s="44"/>
    </row>
    <row r="384" spans="6:8" x14ac:dyDescent="0.25">
      <c r="F384" s="24"/>
      <c r="G384" s="44"/>
      <c r="H384" s="44"/>
    </row>
    <row r="385" spans="6:8" x14ac:dyDescent="0.25">
      <c r="F385" s="24"/>
      <c r="G385" s="44"/>
      <c r="H385" s="44"/>
    </row>
    <row r="386" spans="6:8" x14ac:dyDescent="0.25">
      <c r="F386" s="24"/>
      <c r="G386" s="44"/>
      <c r="H386" s="44"/>
    </row>
    <row r="387" spans="6:8" x14ac:dyDescent="0.25">
      <c r="F387" s="24"/>
      <c r="G387" s="44"/>
      <c r="H387" s="44"/>
    </row>
    <row r="388" spans="6:8" x14ac:dyDescent="0.25">
      <c r="F388" s="24"/>
      <c r="G388" s="44"/>
      <c r="H388" s="44"/>
    </row>
    <row r="389" spans="6:8" x14ac:dyDescent="0.25">
      <c r="F389" s="24"/>
      <c r="G389" s="44"/>
      <c r="H389" s="44"/>
    </row>
    <row r="390" spans="6:8" x14ac:dyDescent="0.25">
      <c r="F390" s="24"/>
      <c r="G390" s="44"/>
      <c r="H390" s="44"/>
    </row>
    <row r="391" spans="6:8" x14ac:dyDescent="0.25">
      <c r="F391" s="24"/>
      <c r="G391" s="44"/>
      <c r="H391" s="44"/>
    </row>
    <row r="392" spans="6:8" x14ac:dyDescent="0.25">
      <c r="F392" s="24"/>
      <c r="G392" s="44"/>
      <c r="H392" s="44"/>
    </row>
    <row r="393" spans="6:8" x14ac:dyDescent="0.25">
      <c r="F393" s="24"/>
      <c r="G393" s="44"/>
      <c r="H393" s="44"/>
    </row>
    <row r="394" spans="6:8" x14ac:dyDescent="0.25">
      <c r="F394" s="24"/>
      <c r="G394" s="44"/>
      <c r="H394" s="44"/>
    </row>
    <row r="395" spans="6:8" x14ac:dyDescent="0.25">
      <c r="F395" s="24"/>
      <c r="G395" s="44"/>
      <c r="H395" s="44"/>
    </row>
    <row r="396" spans="6:8" x14ac:dyDescent="0.25">
      <c r="F396" s="24"/>
      <c r="G396" s="44"/>
      <c r="H396" s="44"/>
    </row>
    <row r="397" spans="6:8" x14ac:dyDescent="0.25">
      <c r="F397" s="24"/>
      <c r="G397" s="44"/>
      <c r="H397" s="44"/>
    </row>
    <row r="398" spans="6:8" x14ac:dyDescent="0.25">
      <c r="F398" s="24"/>
      <c r="G398" s="44"/>
      <c r="H398" s="44"/>
    </row>
    <row r="399" spans="6:8" x14ac:dyDescent="0.25">
      <c r="F399" s="24"/>
      <c r="G399" s="44"/>
      <c r="H399" s="44"/>
    </row>
    <row r="400" spans="6:8" x14ac:dyDescent="0.25">
      <c r="F400" s="24"/>
      <c r="G400" s="44"/>
      <c r="H400" s="44"/>
    </row>
    <row r="401" spans="6:8" x14ac:dyDescent="0.25">
      <c r="F401" s="24"/>
      <c r="G401" s="44"/>
      <c r="H401" s="44"/>
    </row>
    <row r="402" spans="6:8" x14ac:dyDescent="0.25">
      <c r="F402" s="24"/>
      <c r="G402" s="44"/>
      <c r="H402" s="44"/>
    </row>
    <row r="403" spans="6:8" x14ac:dyDescent="0.25">
      <c r="F403" s="24"/>
      <c r="G403" s="44"/>
      <c r="H403" s="44"/>
    </row>
    <row r="404" spans="6:8" x14ac:dyDescent="0.25">
      <c r="F404" s="24"/>
      <c r="G404" s="44"/>
      <c r="H404" s="44"/>
    </row>
    <row r="405" spans="6:8" x14ac:dyDescent="0.25">
      <c r="F405" s="24"/>
      <c r="G405" s="44"/>
      <c r="H405" s="44"/>
    </row>
    <row r="406" spans="6:8" x14ac:dyDescent="0.25">
      <c r="F406" s="24"/>
      <c r="G406" s="44"/>
      <c r="H406" s="44"/>
    </row>
    <row r="407" spans="6:8" x14ac:dyDescent="0.25">
      <c r="F407" s="24"/>
      <c r="G407" s="44"/>
      <c r="H407" s="44"/>
    </row>
    <row r="408" spans="6:8" x14ac:dyDescent="0.25">
      <c r="F408" s="24"/>
      <c r="G408" s="44"/>
      <c r="H408" s="44"/>
    </row>
    <row r="409" spans="6:8" x14ac:dyDescent="0.25">
      <c r="F409" s="24"/>
      <c r="G409" s="44"/>
      <c r="H409" s="44"/>
    </row>
    <row r="410" spans="6:8" x14ac:dyDescent="0.25">
      <c r="F410" s="24"/>
      <c r="G410" s="44"/>
      <c r="H410" s="44"/>
    </row>
    <row r="411" spans="6:8" x14ac:dyDescent="0.25">
      <c r="F411" s="24"/>
      <c r="G411" s="44"/>
      <c r="H411" s="44"/>
    </row>
    <row r="412" spans="6:8" x14ac:dyDescent="0.25">
      <c r="F412" s="24"/>
      <c r="G412" s="44"/>
      <c r="H412" s="44"/>
    </row>
    <row r="413" spans="6:8" x14ac:dyDescent="0.25">
      <c r="F413" s="24"/>
      <c r="G413" s="44"/>
      <c r="H413" s="44"/>
    </row>
    <row r="414" spans="6:8" x14ac:dyDescent="0.25">
      <c r="F414" s="24"/>
      <c r="G414" s="44"/>
      <c r="H414" s="44"/>
    </row>
    <row r="415" spans="6:8" x14ac:dyDescent="0.25">
      <c r="F415" s="24"/>
      <c r="G415" s="44"/>
      <c r="H415" s="44"/>
    </row>
    <row r="416" spans="6:8" x14ac:dyDescent="0.25">
      <c r="F416" s="24"/>
      <c r="G416" s="44"/>
      <c r="H416" s="44"/>
    </row>
    <row r="417" spans="6:8" x14ac:dyDescent="0.25">
      <c r="F417" s="24"/>
      <c r="G417" s="44"/>
      <c r="H417" s="44"/>
    </row>
    <row r="418" spans="6:8" x14ac:dyDescent="0.25">
      <c r="F418" s="24"/>
      <c r="G418" s="44"/>
      <c r="H418" s="44"/>
    </row>
    <row r="419" spans="6:8" x14ac:dyDescent="0.25">
      <c r="F419" s="24"/>
      <c r="G419" s="44"/>
      <c r="H419" s="44"/>
    </row>
    <row r="420" spans="6:8" x14ac:dyDescent="0.25">
      <c r="F420" s="24"/>
      <c r="G420" s="44"/>
      <c r="H420" s="44"/>
    </row>
    <row r="421" spans="6:8" x14ac:dyDescent="0.25">
      <c r="F421" s="24"/>
      <c r="G421" s="44"/>
      <c r="H421" s="44"/>
    </row>
    <row r="422" spans="6:8" x14ac:dyDescent="0.25">
      <c r="F422" s="24"/>
      <c r="G422" s="44"/>
      <c r="H422" s="44"/>
    </row>
    <row r="423" spans="6:8" x14ac:dyDescent="0.25">
      <c r="F423" s="24"/>
      <c r="G423" s="44"/>
      <c r="H423" s="44"/>
    </row>
    <row r="424" spans="6:8" x14ac:dyDescent="0.25">
      <c r="F424" s="24"/>
      <c r="G424" s="44"/>
      <c r="H424" s="44"/>
    </row>
    <row r="425" spans="6:8" x14ac:dyDescent="0.25">
      <c r="F425" s="24"/>
      <c r="G425" s="44"/>
      <c r="H425" s="44"/>
    </row>
    <row r="426" spans="6:8" x14ac:dyDescent="0.25">
      <c r="F426" s="24"/>
      <c r="G426" s="44"/>
      <c r="H426" s="44"/>
    </row>
    <row r="427" spans="6:8" x14ac:dyDescent="0.25">
      <c r="F427" s="24"/>
      <c r="G427" s="44"/>
      <c r="H427" s="44"/>
    </row>
    <row r="428" spans="6:8" x14ac:dyDescent="0.25">
      <c r="F428" s="24"/>
      <c r="G428" s="44"/>
      <c r="H428" s="44"/>
    </row>
    <row r="429" spans="6:8" x14ac:dyDescent="0.25">
      <c r="F429" s="24"/>
      <c r="G429" s="44"/>
      <c r="H429" s="44"/>
    </row>
    <row r="430" spans="6:8" x14ac:dyDescent="0.25">
      <c r="F430" s="24"/>
      <c r="G430" s="44"/>
      <c r="H430" s="44"/>
    </row>
    <row r="431" spans="6:8" x14ac:dyDescent="0.25">
      <c r="F431" s="24"/>
      <c r="G431" s="44"/>
      <c r="H431" s="44"/>
    </row>
    <row r="432" spans="6:8" x14ac:dyDescent="0.25">
      <c r="F432" s="24"/>
      <c r="G432" s="44"/>
      <c r="H432" s="44"/>
    </row>
    <row r="433" spans="6:8" x14ac:dyDescent="0.25">
      <c r="F433" s="24"/>
      <c r="G433" s="44"/>
      <c r="H433" s="44"/>
    </row>
    <row r="434" spans="6:8" x14ac:dyDescent="0.25">
      <c r="F434" s="24"/>
      <c r="G434" s="44"/>
      <c r="H434" s="44"/>
    </row>
    <row r="435" spans="6:8" x14ac:dyDescent="0.25">
      <c r="F435" s="24"/>
      <c r="G435" s="44"/>
      <c r="H435" s="44"/>
    </row>
    <row r="436" spans="6:8" x14ac:dyDescent="0.25">
      <c r="F436" s="24"/>
      <c r="G436" s="44"/>
      <c r="H436" s="44"/>
    </row>
    <row r="437" spans="6:8" x14ac:dyDescent="0.25">
      <c r="F437" s="24"/>
      <c r="G437" s="44"/>
      <c r="H437" s="44"/>
    </row>
    <row r="438" spans="6:8" x14ac:dyDescent="0.25">
      <c r="F438" s="24"/>
      <c r="G438" s="44"/>
      <c r="H438" s="44"/>
    </row>
    <row r="439" spans="6:8" x14ac:dyDescent="0.25">
      <c r="F439" s="24"/>
      <c r="G439" s="44"/>
      <c r="H439" s="44"/>
    </row>
    <row r="440" spans="6:8" x14ac:dyDescent="0.25">
      <c r="F440" s="24"/>
      <c r="G440" s="44"/>
      <c r="H440" s="44"/>
    </row>
    <row r="441" spans="6:8" x14ac:dyDescent="0.25">
      <c r="F441" s="24"/>
      <c r="G441" s="44"/>
      <c r="H441" s="44"/>
    </row>
    <row r="442" spans="6:8" x14ac:dyDescent="0.25">
      <c r="F442" s="24"/>
      <c r="G442" s="44"/>
      <c r="H442" s="44"/>
    </row>
    <row r="443" spans="6:8" x14ac:dyDescent="0.25">
      <c r="F443" s="24"/>
      <c r="G443" s="44"/>
      <c r="H443" s="44"/>
    </row>
    <row r="444" spans="6:8" x14ac:dyDescent="0.25">
      <c r="F444" s="24"/>
      <c r="G444" s="44"/>
      <c r="H444" s="44"/>
    </row>
    <row r="445" spans="6:8" x14ac:dyDescent="0.25">
      <c r="F445" s="24"/>
      <c r="G445" s="44"/>
      <c r="H445" s="44"/>
    </row>
    <row r="446" spans="6:8" x14ac:dyDescent="0.25">
      <c r="F446" s="24"/>
      <c r="G446" s="44"/>
      <c r="H446" s="44"/>
    </row>
    <row r="447" spans="6:8" x14ac:dyDescent="0.25">
      <c r="F447" s="24"/>
      <c r="G447" s="44"/>
      <c r="H447" s="44"/>
    </row>
    <row r="448" spans="6:8" x14ac:dyDescent="0.25">
      <c r="F448" s="24"/>
      <c r="G448" s="44"/>
      <c r="H448" s="44"/>
    </row>
    <row r="449" spans="6:8" x14ac:dyDescent="0.25">
      <c r="F449" s="24"/>
      <c r="G449" s="44"/>
      <c r="H449" s="44"/>
    </row>
    <row r="450" spans="6:8" x14ac:dyDescent="0.25">
      <c r="F450" s="24"/>
      <c r="G450" s="44"/>
      <c r="H450" s="44"/>
    </row>
    <row r="451" spans="6:8" x14ac:dyDescent="0.25">
      <c r="F451" s="24"/>
      <c r="G451" s="44"/>
      <c r="H451" s="44"/>
    </row>
    <row r="452" spans="6:8" x14ac:dyDescent="0.25">
      <c r="F452" s="24"/>
      <c r="G452" s="44"/>
      <c r="H452" s="44"/>
    </row>
    <row r="453" spans="6:8" x14ac:dyDescent="0.25">
      <c r="F453" s="24"/>
      <c r="G453" s="44"/>
      <c r="H453" s="44"/>
    </row>
    <row r="454" spans="6:8" x14ac:dyDescent="0.25">
      <c r="F454" s="24"/>
      <c r="G454" s="44"/>
      <c r="H454" s="44"/>
    </row>
    <row r="455" spans="6:8" x14ac:dyDescent="0.25">
      <c r="F455" s="24"/>
      <c r="G455" s="44"/>
      <c r="H455" s="44"/>
    </row>
    <row r="456" spans="6:8" x14ac:dyDescent="0.25">
      <c r="F456" s="24"/>
      <c r="G456" s="44"/>
      <c r="H456" s="44"/>
    </row>
    <row r="457" spans="6:8" x14ac:dyDescent="0.25">
      <c r="F457" s="24"/>
      <c r="G457" s="44"/>
      <c r="H457" s="44"/>
    </row>
    <row r="458" spans="6:8" x14ac:dyDescent="0.25">
      <c r="F458" s="24"/>
      <c r="G458" s="44"/>
      <c r="H458" s="44"/>
    </row>
    <row r="459" spans="6:8" x14ac:dyDescent="0.25">
      <c r="F459" s="24"/>
      <c r="G459" s="44"/>
      <c r="H459" s="44"/>
    </row>
    <row r="460" spans="6:8" x14ac:dyDescent="0.25">
      <c r="F460" s="24"/>
      <c r="G460" s="44"/>
      <c r="H460" s="44"/>
    </row>
    <row r="461" spans="6:8" x14ac:dyDescent="0.25">
      <c r="F461" s="24"/>
      <c r="G461" s="44"/>
      <c r="H461" s="44"/>
    </row>
    <row r="462" spans="6:8" x14ac:dyDescent="0.25">
      <c r="F462" s="24"/>
      <c r="G462" s="44"/>
      <c r="H462" s="44"/>
    </row>
    <row r="463" spans="6:8" x14ac:dyDescent="0.25">
      <c r="F463" s="24"/>
      <c r="G463" s="44"/>
      <c r="H463" s="44"/>
    </row>
    <row r="464" spans="6:8" x14ac:dyDescent="0.25">
      <c r="F464" s="24"/>
      <c r="G464" s="44"/>
      <c r="H464" s="44"/>
    </row>
    <row r="465" spans="6:8" x14ac:dyDescent="0.25">
      <c r="F465" s="24"/>
      <c r="G465" s="44"/>
      <c r="H465" s="44"/>
    </row>
    <row r="466" spans="6:8" x14ac:dyDescent="0.25">
      <c r="F466" s="24"/>
      <c r="G466" s="44"/>
      <c r="H466" s="44"/>
    </row>
    <row r="467" spans="6:8" x14ac:dyDescent="0.25">
      <c r="F467" s="24"/>
      <c r="G467" s="44"/>
      <c r="H467" s="44"/>
    </row>
    <row r="468" spans="6:8" x14ac:dyDescent="0.25">
      <c r="F468" s="24"/>
      <c r="G468" s="44"/>
      <c r="H468" s="44"/>
    </row>
    <row r="469" spans="6:8" x14ac:dyDescent="0.25">
      <c r="F469" s="24"/>
      <c r="G469" s="44"/>
      <c r="H469" s="44"/>
    </row>
    <row r="470" spans="6:8" x14ac:dyDescent="0.25">
      <c r="F470" s="24"/>
      <c r="G470" s="44"/>
      <c r="H470" s="44"/>
    </row>
    <row r="471" spans="6:8" x14ac:dyDescent="0.25">
      <c r="F471" s="24"/>
      <c r="G471" s="44"/>
      <c r="H471" s="44"/>
    </row>
    <row r="472" spans="6:8" x14ac:dyDescent="0.25">
      <c r="F472" s="24"/>
      <c r="G472" s="44"/>
      <c r="H472" s="44"/>
    </row>
    <row r="473" spans="6:8" x14ac:dyDescent="0.25">
      <c r="F473" s="24"/>
      <c r="G473" s="44"/>
      <c r="H473" s="44"/>
    </row>
    <row r="474" spans="6:8" x14ac:dyDescent="0.25">
      <c r="F474" s="24"/>
      <c r="G474" s="44"/>
      <c r="H474" s="44"/>
    </row>
    <row r="475" spans="6:8" x14ac:dyDescent="0.25">
      <c r="F475" s="24"/>
      <c r="G475" s="44"/>
      <c r="H475" s="44"/>
    </row>
    <row r="476" spans="6:8" x14ac:dyDescent="0.25">
      <c r="F476" s="24"/>
      <c r="G476" s="44"/>
      <c r="H476" s="44"/>
    </row>
    <row r="477" spans="6:8" x14ac:dyDescent="0.25">
      <c r="F477" s="24"/>
      <c r="G477" s="44"/>
      <c r="H477" s="44"/>
    </row>
    <row r="478" spans="6:8" x14ac:dyDescent="0.25">
      <c r="F478" s="24"/>
      <c r="G478" s="44"/>
      <c r="H478" s="44"/>
    </row>
    <row r="479" spans="6:8" x14ac:dyDescent="0.25">
      <c r="F479" s="24"/>
      <c r="G479" s="44"/>
      <c r="H479" s="44"/>
    </row>
    <row r="480" spans="6:8" x14ac:dyDescent="0.25">
      <c r="F480" s="24"/>
      <c r="G480" s="44"/>
      <c r="H480" s="44"/>
    </row>
    <row r="481" spans="6:8" x14ac:dyDescent="0.25">
      <c r="F481" s="24"/>
      <c r="G481" s="44"/>
      <c r="H481" s="44"/>
    </row>
    <row r="482" spans="6:8" x14ac:dyDescent="0.25">
      <c r="F482" s="24"/>
      <c r="G482" s="44"/>
      <c r="H482" s="44"/>
    </row>
    <row r="483" spans="6:8" x14ac:dyDescent="0.25">
      <c r="F483" s="24"/>
      <c r="G483" s="44"/>
      <c r="H483" s="44"/>
    </row>
    <row r="484" spans="6:8" x14ac:dyDescent="0.25">
      <c r="F484" s="24"/>
      <c r="G484" s="44"/>
      <c r="H484" s="44"/>
    </row>
    <row r="485" spans="6:8" x14ac:dyDescent="0.25">
      <c r="F485" s="24"/>
      <c r="G485" s="44"/>
      <c r="H485" s="44"/>
    </row>
    <row r="486" spans="6:8" x14ac:dyDescent="0.25">
      <c r="F486" s="24"/>
      <c r="G486" s="44"/>
      <c r="H486" s="44"/>
    </row>
    <row r="487" spans="6:8" x14ac:dyDescent="0.25">
      <c r="F487" s="24"/>
      <c r="G487" s="44"/>
      <c r="H487" s="44"/>
    </row>
    <row r="488" spans="6:8" x14ac:dyDescent="0.25">
      <c r="F488" s="24"/>
      <c r="G488" s="44"/>
      <c r="H488" s="44"/>
    </row>
    <row r="489" spans="6:8" x14ac:dyDescent="0.25">
      <c r="F489" s="24"/>
      <c r="G489" s="44"/>
      <c r="H489" s="44"/>
    </row>
    <row r="490" spans="6:8" x14ac:dyDescent="0.25">
      <c r="F490" s="24"/>
      <c r="G490" s="44"/>
      <c r="H490" s="44"/>
    </row>
    <row r="491" spans="6:8" x14ac:dyDescent="0.25">
      <c r="F491" s="24"/>
      <c r="G491" s="44"/>
      <c r="H491" s="44"/>
    </row>
    <row r="492" spans="6:8" x14ac:dyDescent="0.25">
      <c r="F492" s="24"/>
      <c r="G492" s="44"/>
      <c r="H492" s="44"/>
    </row>
    <row r="493" spans="6:8" x14ac:dyDescent="0.25">
      <c r="F493" s="24"/>
      <c r="G493" s="44"/>
      <c r="H493" s="44"/>
    </row>
    <row r="494" spans="6:8" x14ac:dyDescent="0.25">
      <c r="F494" s="24"/>
      <c r="G494" s="44"/>
      <c r="H494" s="44"/>
    </row>
    <row r="495" spans="6:8" x14ac:dyDescent="0.25">
      <c r="F495" s="24"/>
      <c r="G495" s="44"/>
      <c r="H495" s="44"/>
    </row>
    <row r="496" spans="6:8" x14ac:dyDescent="0.25">
      <c r="F496" s="24"/>
      <c r="G496" s="44"/>
      <c r="H496" s="44"/>
    </row>
    <row r="497" spans="6:8" x14ac:dyDescent="0.25">
      <c r="F497" s="24"/>
      <c r="G497" s="44"/>
      <c r="H497" s="44"/>
    </row>
    <row r="498" spans="6:8" x14ac:dyDescent="0.25">
      <c r="F498" s="24"/>
      <c r="G498" s="44"/>
      <c r="H498" s="44"/>
    </row>
    <row r="499" spans="6:8" x14ac:dyDescent="0.25">
      <c r="F499" s="24"/>
      <c r="G499" s="44"/>
      <c r="H499" s="44"/>
    </row>
    <row r="500" spans="6:8" x14ac:dyDescent="0.25">
      <c r="F500" s="24"/>
      <c r="G500" s="44"/>
      <c r="H500" s="44"/>
    </row>
    <row r="501" spans="6:8" x14ac:dyDescent="0.25">
      <c r="F501" s="24"/>
      <c r="G501" s="44"/>
      <c r="H501" s="44"/>
    </row>
    <row r="502" spans="6:8" x14ac:dyDescent="0.25">
      <c r="F502" s="24"/>
      <c r="G502" s="44"/>
      <c r="H502" s="44"/>
    </row>
    <row r="503" spans="6:8" x14ac:dyDescent="0.25">
      <c r="F503" s="24"/>
      <c r="G503" s="44"/>
      <c r="H503" s="44"/>
    </row>
    <row r="504" spans="6:8" x14ac:dyDescent="0.25">
      <c r="F504" s="24"/>
      <c r="G504" s="44"/>
      <c r="H504" s="44"/>
    </row>
    <row r="505" spans="6:8" x14ac:dyDescent="0.25">
      <c r="F505" s="24"/>
      <c r="G505" s="44"/>
      <c r="H505" s="44"/>
    </row>
    <row r="506" spans="6:8" x14ac:dyDescent="0.25">
      <c r="F506" s="24"/>
      <c r="G506" s="44"/>
      <c r="H506" s="44"/>
    </row>
    <row r="507" spans="6:8" x14ac:dyDescent="0.25">
      <c r="F507" s="24"/>
      <c r="G507" s="44"/>
      <c r="H507" s="44"/>
    </row>
    <row r="508" spans="6:8" x14ac:dyDescent="0.25">
      <c r="F508" s="24"/>
      <c r="G508" s="44"/>
      <c r="H508" s="44"/>
    </row>
    <row r="509" spans="6:8" x14ac:dyDescent="0.25">
      <c r="F509" s="24"/>
      <c r="G509" s="44"/>
      <c r="H509" s="44"/>
    </row>
    <row r="510" spans="6:8" x14ac:dyDescent="0.25">
      <c r="F510" s="24"/>
      <c r="G510" s="44"/>
      <c r="H510" s="44"/>
    </row>
    <row r="511" spans="6:8" x14ac:dyDescent="0.25">
      <c r="F511" s="24"/>
      <c r="G511" s="44"/>
      <c r="H511" s="44"/>
    </row>
    <row r="512" spans="6:8" x14ac:dyDescent="0.25">
      <c r="F512" s="24"/>
      <c r="G512" s="44"/>
      <c r="H512" s="44"/>
    </row>
    <row r="513" spans="6:8" x14ac:dyDescent="0.25">
      <c r="F513" s="24"/>
      <c r="G513" s="44"/>
      <c r="H513" s="44"/>
    </row>
    <row r="514" spans="6:8" x14ac:dyDescent="0.25">
      <c r="F514" s="24"/>
      <c r="G514" s="44"/>
      <c r="H514" s="44"/>
    </row>
    <row r="515" spans="6:8" x14ac:dyDescent="0.25">
      <c r="F515" s="24"/>
      <c r="G515" s="44"/>
      <c r="H515" s="44"/>
    </row>
    <row r="516" spans="6:8" x14ac:dyDescent="0.25">
      <c r="F516" s="24"/>
      <c r="G516" s="44"/>
      <c r="H516" s="44"/>
    </row>
    <row r="517" spans="6:8" x14ac:dyDescent="0.25">
      <c r="F517" s="24"/>
      <c r="G517" s="44"/>
      <c r="H517" s="44"/>
    </row>
    <row r="518" spans="6:8" x14ac:dyDescent="0.25">
      <c r="F518" s="24"/>
      <c r="G518" s="44"/>
      <c r="H518" s="44"/>
    </row>
    <row r="519" spans="6:8" x14ac:dyDescent="0.25">
      <c r="F519" s="24"/>
      <c r="G519" s="44"/>
      <c r="H519" s="44"/>
    </row>
    <row r="520" spans="6:8" x14ac:dyDescent="0.25">
      <c r="F520" s="24"/>
      <c r="G520" s="44"/>
      <c r="H520" s="44"/>
    </row>
    <row r="521" spans="6:8" x14ac:dyDescent="0.25">
      <c r="F521" s="24"/>
      <c r="G521" s="44"/>
      <c r="H521" s="44"/>
    </row>
    <row r="522" spans="6:8" x14ac:dyDescent="0.25">
      <c r="F522" s="24"/>
      <c r="G522" s="44"/>
      <c r="H522" s="44"/>
    </row>
    <row r="523" spans="6:8" x14ac:dyDescent="0.25">
      <c r="F523" s="24"/>
      <c r="G523" s="44"/>
      <c r="H523" s="44"/>
    </row>
    <row r="524" spans="6:8" x14ac:dyDescent="0.25">
      <c r="F524" s="24"/>
      <c r="G524" s="44"/>
      <c r="H524" s="44"/>
    </row>
    <row r="525" spans="6:8" x14ac:dyDescent="0.25">
      <c r="F525" s="24"/>
      <c r="G525" s="44"/>
      <c r="H525" s="44"/>
    </row>
    <row r="526" spans="6:8" x14ac:dyDescent="0.25">
      <c r="F526" s="24"/>
      <c r="G526" s="44"/>
      <c r="H526" s="44"/>
    </row>
    <row r="527" spans="6:8" x14ac:dyDescent="0.25">
      <c r="F527" s="24"/>
      <c r="G527" s="44"/>
      <c r="H527" s="44"/>
    </row>
    <row r="528" spans="6:8" x14ac:dyDescent="0.25">
      <c r="F528" s="24"/>
      <c r="G528" s="44"/>
      <c r="H528" s="44"/>
    </row>
    <row r="529" spans="6:8" x14ac:dyDescent="0.25">
      <c r="F529" s="24"/>
      <c r="G529" s="44"/>
      <c r="H529" s="44"/>
    </row>
    <row r="530" spans="6:8" x14ac:dyDescent="0.25">
      <c r="F530" s="24"/>
      <c r="G530" s="44"/>
      <c r="H530" s="44"/>
    </row>
    <row r="531" spans="6:8" x14ac:dyDescent="0.25">
      <c r="F531" s="24"/>
      <c r="G531" s="44"/>
      <c r="H531" s="44"/>
    </row>
    <row r="532" spans="6:8" x14ac:dyDescent="0.25">
      <c r="F532" s="24"/>
      <c r="G532" s="44"/>
      <c r="H532" s="44"/>
    </row>
    <row r="533" spans="6:8" x14ac:dyDescent="0.25">
      <c r="F533" s="24"/>
      <c r="G533" s="44"/>
      <c r="H533" s="44"/>
    </row>
    <row r="534" spans="6:8" x14ac:dyDescent="0.25">
      <c r="F534" s="24"/>
      <c r="G534" s="44"/>
      <c r="H534" s="44"/>
    </row>
    <row r="535" spans="6:8" x14ac:dyDescent="0.25">
      <c r="F535" s="24"/>
      <c r="G535" s="44"/>
      <c r="H535" s="44"/>
    </row>
    <row r="536" spans="6:8" x14ac:dyDescent="0.25">
      <c r="F536" s="24"/>
      <c r="G536" s="44"/>
      <c r="H536" s="44"/>
    </row>
    <row r="537" spans="6:8" x14ac:dyDescent="0.25">
      <c r="F537" s="24"/>
      <c r="G537" s="44"/>
      <c r="H537" s="44"/>
    </row>
    <row r="538" spans="6:8" x14ac:dyDescent="0.25">
      <c r="F538" s="24"/>
      <c r="G538" s="44"/>
      <c r="H538" s="44"/>
    </row>
    <row r="539" spans="6:8" x14ac:dyDescent="0.25">
      <c r="F539" s="24"/>
      <c r="G539" s="44"/>
      <c r="H539" s="44"/>
    </row>
    <row r="540" spans="6:8" x14ac:dyDescent="0.25">
      <c r="F540" s="24"/>
      <c r="G540" s="44"/>
      <c r="H540" s="44"/>
    </row>
    <row r="541" spans="6:8" x14ac:dyDescent="0.25">
      <c r="F541" s="24"/>
      <c r="G541" s="44"/>
      <c r="H541" s="44"/>
    </row>
    <row r="542" spans="6:8" x14ac:dyDescent="0.25">
      <c r="F542" s="24"/>
      <c r="G542" s="44"/>
      <c r="H542" s="44"/>
    </row>
    <row r="543" spans="6:8" x14ac:dyDescent="0.25">
      <c r="F543" s="24"/>
      <c r="G543" s="44"/>
      <c r="H543" s="44"/>
    </row>
    <row r="544" spans="6:8" x14ac:dyDescent="0.25">
      <c r="F544" s="24"/>
      <c r="G544" s="44"/>
      <c r="H544" s="44"/>
    </row>
    <row r="545" spans="6:8" x14ac:dyDescent="0.25">
      <c r="F545" s="24"/>
      <c r="G545" s="44"/>
      <c r="H545" s="44"/>
    </row>
    <row r="546" spans="6:8" x14ac:dyDescent="0.25">
      <c r="F546" s="24"/>
      <c r="G546" s="44"/>
      <c r="H546" s="44"/>
    </row>
    <row r="547" spans="6:8" x14ac:dyDescent="0.25">
      <c r="F547" s="24"/>
      <c r="G547" s="44"/>
      <c r="H547" s="44"/>
    </row>
    <row r="548" spans="6:8" x14ac:dyDescent="0.25">
      <c r="F548" s="24"/>
      <c r="G548" s="44"/>
      <c r="H548" s="44"/>
    </row>
    <row r="549" spans="6:8" x14ac:dyDescent="0.25">
      <c r="F549" s="24"/>
      <c r="G549" s="44"/>
      <c r="H549" s="44"/>
    </row>
    <row r="550" spans="6:8" x14ac:dyDescent="0.25">
      <c r="F550" s="24"/>
      <c r="G550" s="44"/>
      <c r="H550" s="44"/>
    </row>
    <row r="551" spans="6:8" x14ac:dyDescent="0.25">
      <c r="F551" s="24"/>
      <c r="G551" s="44"/>
      <c r="H551" s="44"/>
    </row>
    <row r="552" spans="6:8" x14ac:dyDescent="0.25">
      <c r="F552" s="24"/>
      <c r="G552" s="44"/>
      <c r="H552" s="44"/>
    </row>
    <row r="553" spans="6:8" x14ac:dyDescent="0.25">
      <c r="F553" s="24"/>
      <c r="G553" s="44"/>
      <c r="H553" s="44"/>
    </row>
    <row r="554" spans="6:8" x14ac:dyDescent="0.25">
      <c r="F554" s="24"/>
      <c r="G554" s="44"/>
      <c r="H554" s="44"/>
    </row>
    <row r="555" spans="6:8" x14ac:dyDescent="0.25">
      <c r="F555" s="24"/>
      <c r="G555" s="44"/>
      <c r="H555" s="44"/>
    </row>
    <row r="556" spans="6:8" x14ac:dyDescent="0.25">
      <c r="F556" s="24"/>
      <c r="G556" s="44"/>
      <c r="H556" s="44"/>
    </row>
    <row r="557" spans="6:8" x14ac:dyDescent="0.25">
      <c r="F557" s="24"/>
      <c r="G557" s="44"/>
      <c r="H557" s="44"/>
    </row>
    <row r="558" spans="6:8" x14ac:dyDescent="0.25">
      <c r="F558" s="24"/>
      <c r="G558" s="44"/>
      <c r="H558" s="44"/>
    </row>
    <row r="559" spans="6:8" x14ac:dyDescent="0.25">
      <c r="F559" s="24"/>
      <c r="G559" s="44"/>
      <c r="H559" s="44"/>
    </row>
    <row r="560" spans="6:8" x14ac:dyDescent="0.25">
      <c r="F560" s="24"/>
      <c r="G560" s="44"/>
      <c r="H560" s="44"/>
    </row>
    <row r="561" spans="6:8" x14ac:dyDescent="0.25">
      <c r="F561" s="24"/>
      <c r="G561" s="44"/>
      <c r="H561" s="44"/>
    </row>
    <row r="562" spans="6:8" x14ac:dyDescent="0.25">
      <c r="F562" s="24"/>
      <c r="G562" s="44"/>
      <c r="H562" s="44"/>
    </row>
    <row r="563" spans="6:8" x14ac:dyDescent="0.25">
      <c r="F563" s="24"/>
      <c r="G563" s="44"/>
      <c r="H563" s="44"/>
    </row>
    <row r="564" spans="6:8" x14ac:dyDescent="0.25">
      <c r="F564" s="24"/>
      <c r="G564" s="44"/>
      <c r="H564" s="44"/>
    </row>
    <row r="565" spans="6:8" x14ac:dyDescent="0.25">
      <c r="F565" s="24"/>
      <c r="G565" s="44"/>
      <c r="H565" s="44"/>
    </row>
    <row r="566" spans="6:8" x14ac:dyDescent="0.25">
      <c r="F566" s="24"/>
      <c r="G566" s="44"/>
      <c r="H566" s="44"/>
    </row>
    <row r="567" spans="6:8" x14ac:dyDescent="0.25">
      <c r="F567" s="24"/>
      <c r="G567" s="44"/>
      <c r="H567" s="44"/>
    </row>
    <row r="568" spans="6:8" x14ac:dyDescent="0.25">
      <c r="F568" s="24"/>
      <c r="G568" s="44"/>
      <c r="H568" s="44"/>
    </row>
    <row r="569" spans="6:8" x14ac:dyDescent="0.25">
      <c r="F569" s="24"/>
      <c r="G569" s="44"/>
      <c r="H569" s="44"/>
    </row>
    <row r="570" spans="6:8" x14ac:dyDescent="0.25">
      <c r="F570" s="24"/>
      <c r="G570" s="44"/>
      <c r="H570" s="44"/>
    </row>
    <row r="571" spans="6:8" x14ac:dyDescent="0.25">
      <c r="F571" s="24"/>
      <c r="G571" s="44"/>
      <c r="H571" s="44"/>
    </row>
    <row r="572" spans="6:8" x14ac:dyDescent="0.25">
      <c r="F572" s="24"/>
      <c r="G572" s="44"/>
      <c r="H572" s="44"/>
    </row>
    <row r="573" spans="6:8" x14ac:dyDescent="0.25">
      <c r="F573" s="24"/>
      <c r="G573" s="44"/>
      <c r="H573" s="44"/>
    </row>
    <row r="574" spans="6:8" x14ac:dyDescent="0.25">
      <c r="F574" s="24"/>
      <c r="G574" s="44"/>
      <c r="H574" s="44"/>
    </row>
    <row r="575" spans="6:8" x14ac:dyDescent="0.25">
      <c r="F575" s="24"/>
      <c r="G575" s="44"/>
      <c r="H575" s="44"/>
    </row>
    <row r="576" spans="6:8" x14ac:dyDescent="0.25">
      <c r="F576" s="24"/>
      <c r="G576" s="44"/>
      <c r="H576" s="44"/>
    </row>
    <row r="577" spans="6:8" x14ac:dyDescent="0.25">
      <c r="F577" s="24"/>
      <c r="G577" s="44"/>
      <c r="H577" s="44"/>
    </row>
    <row r="578" spans="6:8" x14ac:dyDescent="0.25">
      <c r="F578" s="24"/>
      <c r="G578" s="44"/>
      <c r="H578" s="44"/>
    </row>
    <row r="579" spans="6:8" x14ac:dyDescent="0.25">
      <c r="F579" s="24"/>
      <c r="G579" s="44"/>
      <c r="H579" s="44"/>
    </row>
    <row r="580" spans="6:8" x14ac:dyDescent="0.25">
      <c r="F580" s="24"/>
      <c r="G580" s="44"/>
      <c r="H580" s="44"/>
    </row>
    <row r="581" spans="6:8" x14ac:dyDescent="0.25">
      <c r="F581" s="24"/>
      <c r="G581" s="44"/>
      <c r="H581" s="44"/>
    </row>
    <row r="582" spans="6:8" x14ac:dyDescent="0.25">
      <c r="F582" s="24"/>
      <c r="G582" s="44"/>
      <c r="H582" s="44"/>
    </row>
    <row r="583" spans="6:8" x14ac:dyDescent="0.25">
      <c r="F583" s="24"/>
      <c r="G583" s="44"/>
      <c r="H583" s="44"/>
    </row>
    <row r="584" spans="6:8" x14ac:dyDescent="0.25">
      <c r="F584" s="24"/>
      <c r="G584" s="44"/>
      <c r="H584" s="44"/>
    </row>
    <row r="585" spans="6:8" x14ac:dyDescent="0.25">
      <c r="F585" s="24"/>
      <c r="G585" s="44"/>
      <c r="H585" s="44"/>
    </row>
    <row r="586" spans="6:8" x14ac:dyDescent="0.25">
      <c r="F586" s="24"/>
      <c r="G586" s="44"/>
      <c r="H586" s="44"/>
    </row>
    <row r="587" spans="6:8" x14ac:dyDescent="0.25">
      <c r="F587" s="24"/>
      <c r="G587" s="44"/>
      <c r="H587" s="44"/>
    </row>
    <row r="588" spans="6:8" x14ac:dyDescent="0.25">
      <c r="F588" s="24"/>
      <c r="G588" s="44"/>
      <c r="H588" s="44"/>
    </row>
    <row r="589" spans="6:8" x14ac:dyDescent="0.25">
      <c r="F589" s="24"/>
      <c r="G589" s="44"/>
      <c r="H589" s="44"/>
    </row>
    <row r="590" spans="6:8" x14ac:dyDescent="0.25">
      <c r="F590" s="24"/>
      <c r="G590" s="44"/>
      <c r="H590" s="44"/>
    </row>
    <row r="591" spans="6:8" x14ac:dyDescent="0.25">
      <c r="F591" s="24"/>
      <c r="G591" s="44"/>
      <c r="H591" s="44"/>
    </row>
    <row r="592" spans="6:8" x14ac:dyDescent="0.25">
      <c r="F592" s="24"/>
      <c r="G592" s="44"/>
      <c r="H592" s="44"/>
    </row>
    <row r="593" spans="6:8" x14ac:dyDescent="0.25">
      <c r="F593" s="24"/>
      <c r="G593" s="44"/>
      <c r="H593" s="44"/>
    </row>
    <row r="594" spans="6:8" x14ac:dyDescent="0.25">
      <c r="F594" s="24"/>
      <c r="G594" s="44"/>
      <c r="H594" s="44"/>
    </row>
    <row r="595" spans="6:8" x14ac:dyDescent="0.25">
      <c r="F595" s="24"/>
      <c r="G595" s="44"/>
      <c r="H595" s="44"/>
    </row>
    <row r="596" spans="6:8" x14ac:dyDescent="0.25">
      <c r="F596" s="24"/>
      <c r="G596" s="44"/>
      <c r="H596" s="44"/>
    </row>
    <row r="597" spans="6:8" x14ac:dyDescent="0.25">
      <c r="F597" s="24"/>
      <c r="G597" s="44"/>
      <c r="H597" s="44"/>
    </row>
    <row r="598" spans="6:8" x14ac:dyDescent="0.25">
      <c r="F598" s="24"/>
      <c r="G598" s="44"/>
      <c r="H598" s="44"/>
    </row>
    <row r="599" spans="6:8" x14ac:dyDescent="0.25">
      <c r="F599" s="24"/>
      <c r="G599" s="44"/>
      <c r="H599" s="44"/>
    </row>
    <row r="600" spans="6:8" x14ac:dyDescent="0.25">
      <c r="F600" s="24"/>
      <c r="G600" s="44"/>
      <c r="H600" s="44"/>
    </row>
    <row r="601" spans="6:8" x14ac:dyDescent="0.25">
      <c r="F601" s="24"/>
      <c r="G601" s="44"/>
      <c r="H601" s="44"/>
    </row>
    <row r="602" spans="6:8" x14ac:dyDescent="0.25">
      <c r="F602" s="24"/>
      <c r="G602" s="44"/>
      <c r="H602" s="44"/>
    </row>
    <row r="603" spans="6:8" x14ac:dyDescent="0.25">
      <c r="F603" s="24"/>
      <c r="G603" s="44"/>
      <c r="H603" s="44"/>
    </row>
    <row r="604" spans="6:8" x14ac:dyDescent="0.25">
      <c r="F604" s="24"/>
      <c r="G604" s="44"/>
      <c r="H604" s="44"/>
    </row>
    <row r="605" spans="6:8" x14ac:dyDescent="0.25">
      <c r="F605" s="24"/>
      <c r="G605" s="44"/>
      <c r="H605" s="44"/>
    </row>
    <row r="606" spans="6:8" x14ac:dyDescent="0.25">
      <c r="F606" s="24"/>
      <c r="G606" s="44"/>
      <c r="H606" s="44"/>
    </row>
    <row r="607" spans="6:8" x14ac:dyDescent="0.25">
      <c r="F607" s="24"/>
      <c r="G607" s="44"/>
      <c r="H607" s="44"/>
    </row>
    <row r="608" spans="6:8" x14ac:dyDescent="0.25">
      <c r="F608" s="24"/>
      <c r="G608" s="44"/>
      <c r="H608" s="44"/>
    </row>
    <row r="609" spans="6:8" x14ac:dyDescent="0.25">
      <c r="F609" s="24"/>
      <c r="G609" s="44"/>
      <c r="H609" s="44"/>
    </row>
    <row r="610" spans="6:8" x14ac:dyDescent="0.25">
      <c r="F610" s="24"/>
      <c r="G610" s="44"/>
      <c r="H610" s="44"/>
    </row>
    <row r="611" spans="6:8" x14ac:dyDescent="0.25">
      <c r="F611" s="24"/>
      <c r="G611" s="44"/>
      <c r="H611" s="44"/>
    </row>
    <row r="612" spans="6:8" x14ac:dyDescent="0.25">
      <c r="F612" s="24"/>
      <c r="G612" s="44"/>
      <c r="H612" s="44"/>
    </row>
    <row r="613" spans="6:8" x14ac:dyDescent="0.25">
      <c r="F613" s="24"/>
      <c r="G613" s="44"/>
      <c r="H613" s="44"/>
    </row>
    <row r="614" spans="6:8" x14ac:dyDescent="0.25">
      <c r="F614" s="24"/>
      <c r="G614" s="44"/>
      <c r="H614" s="44"/>
    </row>
    <row r="615" spans="6:8" x14ac:dyDescent="0.25">
      <c r="F615" s="24"/>
      <c r="G615" s="44"/>
      <c r="H615" s="44"/>
    </row>
    <row r="616" spans="6:8" x14ac:dyDescent="0.25">
      <c r="F616" s="24"/>
      <c r="G616" s="44"/>
      <c r="H616" s="44"/>
    </row>
    <row r="617" spans="6:8" x14ac:dyDescent="0.25">
      <c r="F617" s="24"/>
      <c r="G617" s="44"/>
      <c r="H617" s="44"/>
    </row>
    <row r="618" spans="6:8" x14ac:dyDescent="0.25">
      <c r="F618" s="24"/>
      <c r="G618" s="44"/>
      <c r="H618" s="44"/>
    </row>
    <row r="619" spans="6:8" x14ac:dyDescent="0.25">
      <c r="F619" s="24"/>
      <c r="G619" s="44"/>
      <c r="H619" s="44"/>
    </row>
    <row r="620" spans="6:8" x14ac:dyDescent="0.25">
      <c r="F620" s="24"/>
      <c r="G620" s="44"/>
      <c r="H620" s="44"/>
    </row>
    <row r="621" spans="6:8" x14ac:dyDescent="0.25">
      <c r="F621" s="24"/>
      <c r="G621" s="44"/>
      <c r="H621" s="44"/>
    </row>
    <row r="622" spans="6:8" x14ac:dyDescent="0.25">
      <c r="F622" s="24"/>
      <c r="G622" s="44"/>
      <c r="H622" s="44"/>
    </row>
    <row r="623" spans="6:8" x14ac:dyDescent="0.25">
      <c r="F623" s="24"/>
      <c r="G623" s="44"/>
      <c r="H623" s="44"/>
    </row>
    <row r="624" spans="6:8" x14ac:dyDescent="0.25">
      <c r="F624" s="24"/>
      <c r="G624" s="44"/>
      <c r="H624" s="44"/>
    </row>
    <row r="625" spans="6:8" x14ac:dyDescent="0.25">
      <c r="F625" s="24"/>
      <c r="G625" s="44"/>
      <c r="H625" s="44"/>
    </row>
    <row r="626" spans="6:8" x14ac:dyDescent="0.25">
      <c r="F626" s="24"/>
      <c r="G626" s="44"/>
      <c r="H626" s="44"/>
    </row>
    <row r="627" spans="6:8" x14ac:dyDescent="0.25">
      <c r="F627" s="24"/>
      <c r="G627" s="44"/>
      <c r="H627" s="44"/>
    </row>
    <row r="628" spans="6:8" x14ac:dyDescent="0.25">
      <c r="F628" s="24"/>
      <c r="G628" s="44"/>
      <c r="H628" s="44"/>
    </row>
    <row r="629" spans="6:8" x14ac:dyDescent="0.25">
      <c r="F629" s="24"/>
      <c r="G629" s="44"/>
      <c r="H629" s="44"/>
    </row>
    <row r="630" spans="6:8" x14ac:dyDescent="0.25">
      <c r="F630" s="24"/>
      <c r="G630" s="44"/>
      <c r="H630" s="44"/>
    </row>
    <row r="631" spans="6:8" x14ac:dyDescent="0.25">
      <c r="F631" s="24"/>
      <c r="G631" s="44"/>
      <c r="H631" s="44"/>
    </row>
    <row r="632" spans="6:8" x14ac:dyDescent="0.25">
      <c r="F632" s="24"/>
      <c r="G632" s="44"/>
      <c r="H632" s="44"/>
    </row>
    <row r="633" spans="6:8" x14ac:dyDescent="0.25">
      <c r="F633" s="24"/>
      <c r="G633" s="44"/>
      <c r="H633" s="44"/>
    </row>
    <row r="634" spans="6:8" x14ac:dyDescent="0.25">
      <c r="F634" s="24"/>
      <c r="G634" s="44"/>
      <c r="H634" s="44"/>
    </row>
    <row r="635" spans="6:8" x14ac:dyDescent="0.25">
      <c r="F635" s="24"/>
      <c r="G635" s="44"/>
      <c r="H635" s="44"/>
    </row>
    <row r="636" spans="6:8" x14ac:dyDescent="0.25">
      <c r="F636" s="24"/>
      <c r="G636" s="44"/>
      <c r="H636" s="44"/>
    </row>
    <row r="637" spans="6:8" x14ac:dyDescent="0.25">
      <c r="F637" s="24"/>
      <c r="G637" s="44"/>
      <c r="H637" s="44"/>
    </row>
    <row r="638" spans="6:8" x14ac:dyDescent="0.25">
      <c r="F638" s="24"/>
      <c r="G638" s="44"/>
      <c r="H638" s="44"/>
    </row>
    <row r="639" spans="6:8" x14ac:dyDescent="0.25">
      <c r="F639" s="24"/>
      <c r="G639" s="44"/>
      <c r="H639" s="44"/>
    </row>
    <row r="640" spans="6:8" x14ac:dyDescent="0.25">
      <c r="F640" s="24"/>
      <c r="G640" s="44"/>
      <c r="H640" s="44"/>
    </row>
    <row r="641" spans="6:8" x14ac:dyDescent="0.25">
      <c r="F641" s="24"/>
      <c r="G641" s="44"/>
      <c r="H641" s="44"/>
    </row>
    <row r="642" spans="6:8" x14ac:dyDescent="0.25">
      <c r="F642" s="24"/>
      <c r="G642" s="44"/>
      <c r="H642" s="44"/>
    </row>
    <row r="643" spans="6:8" x14ac:dyDescent="0.25">
      <c r="F643" s="24"/>
      <c r="G643" s="44"/>
      <c r="H643" s="44"/>
    </row>
    <row r="644" spans="6:8" x14ac:dyDescent="0.25">
      <c r="F644" s="24"/>
      <c r="G644" s="44"/>
      <c r="H644" s="44"/>
    </row>
    <row r="645" spans="6:8" x14ac:dyDescent="0.25">
      <c r="F645" s="24"/>
      <c r="G645" s="44"/>
      <c r="H645" s="44"/>
    </row>
    <row r="646" spans="6:8" x14ac:dyDescent="0.25">
      <c r="F646" s="24"/>
      <c r="G646" s="44"/>
      <c r="H646" s="44"/>
    </row>
    <row r="647" spans="6:8" x14ac:dyDescent="0.25">
      <c r="F647" s="24"/>
      <c r="G647" s="44"/>
      <c r="H647" s="44"/>
    </row>
    <row r="648" spans="6:8" x14ac:dyDescent="0.25">
      <c r="F648" s="24"/>
      <c r="G648" s="44"/>
      <c r="H648" s="44"/>
    </row>
    <row r="649" spans="6:8" x14ac:dyDescent="0.25">
      <c r="F649" s="24"/>
      <c r="G649" s="44"/>
      <c r="H649" s="44"/>
    </row>
    <row r="650" spans="6:8" x14ac:dyDescent="0.25">
      <c r="F650" s="24"/>
      <c r="G650" s="44"/>
      <c r="H650" s="44"/>
    </row>
    <row r="651" spans="6:8" x14ac:dyDescent="0.25">
      <c r="F651" s="24"/>
      <c r="G651" s="44"/>
      <c r="H651" s="44"/>
    </row>
    <row r="652" spans="6:8" x14ac:dyDescent="0.25">
      <c r="F652" s="24"/>
      <c r="G652" s="44"/>
      <c r="H652" s="44"/>
    </row>
    <row r="653" spans="6:8" x14ac:dyDescent="0.25">
      <c r="F653" s="24"/>
      <c r="G653" s="44"/>
      <c r="H653" s="44"/>
    </row>
    <row r="654" spans="6:8" x14ac:dyDescent="0.25">
      <c r="F654" s="24"/>
      <c r="G654" s="44"/>
      <c r="H654" s="44"/>
    </row>
    <row r="655" spans="6:8" x14ac:dyDescent="0.25">
      <c r="F655" s="24"/>
      <c r="G655" s="44"/>
      <c r="H655" s="44"/>
    </row>
    <row r="656" spans="6:8" x14ac:dyDescent="0.25">
      <c r="F656" s="24"/>
      <c r="G656" s="44"/>
      <c r="H656" s="44"/>
    </row>
    <row r="657" spans="6:8" x14ac:dyDescent="0.25">
      <c r="F657" s="24"/>
      <c r="G657" s="44"/>
      <c r="H657" s="44"/>
    </row>
    <row r="658" spans="6:8" x14ac:dyDescent="0.25">
      <c r="F658" s="24"/>
      <c r="G658" s="44"/>
      <c r="H658" s="44"/>
    </row>
    <row r="659" spans="6:8" x14ac:dyDescent="0.25">
      <c r="F659" s="24"/>
      <c r="G659" s="44"/>
      <c r="H659" s="44"/>
    </row>
    <row r="660" spans="6:8" x14ac:dyDescent="0.25">
      <c r="F660" s="24"/>
      <c r="G660" s="44"/>
      <c r="H660" s="44"/>
    </row>
    <row r="661" spans="6:8" x14ac:dyDescent="0.25">
      <c r="F661" s="24"/>
      <c r="G661" s="44"/>
      <c r="H661" s="44"/>
    </row>
    <row r="662" spans="6:8" x14ac:dyDescent="0.25">
      <c r="F662" s="24"/>
      <c r="G662" s="44"/>
      <c r="H662" s="44"/>
    </row>
    <row r="663" spans="6:8" x14ac:dyDescent="0.25">
      <c r="F663" s="24"/>
      <c r="G663" s="44"/>
      <c r="H663" s="44"/>
    </row>
    <row r="664" spans="6:8" x14ac:dyDescent="0.25">
      <c r="F664" s="24"/>
      <c r="G664" s="44"/>
      <c r="H664" s="44"/>
    </row>
    <row r="665" spans="6:8" x14ac:dyDescent="0.25">
      <c r="F665" s="24"/>
      <c r="G665" s="44"/>
      <c r="H665" s="44"/>
    </row>
    <row r="666" spans="6:8" x14ac:dyDescent="0.25">
      <c r="F666" s="24"/>
      <c r="G666" s="44"/>
      <c r="H666" s="44"/>
    </row>
    <row r="667" spans="6:8" x14ac:dyDescent="0.25">
      <c r="F667" s="24"/>
      <c r="G667" s="44"/>
      <c r="H667" s="44"/>
    </row>
    <row r="668" spans="6:8" x14ac:dyDescent="0.25">
      <c r="F668" s="24"/>
      <c r="G668" s="44"/>
      <c r="H668" s="44"/>
    </row>
    <row r="669" spans="6:8" x14ac:dyDescent="0.25">
      <c r="F669" s="24"/>
      <c r="G669" s="44"/>
      <c r="H669" s="44"/>
    </row>
    <row r="670" spans="6:8" x14ac:dyDescent="0.25">
      <c r="F670" s="24"/>
      <c r="G670" s="44"/>
      <c r="H670" s="44"/>
    </row>
    <row r="671" spans="6:8" x14ac:dyDescent="0.25">
      <c r="F671" s="24"/>
      <c r="G671" s="44"/>
      <c r="H671" s="44"/>
    </row>
    <row r="672" spans="6:8" x14ac:dyDescent="0.25">
      <c r="F672" s="24"/>
      <c r="G672" s="44"/>
      <c r="H672" s="44"/>
    </row>
    <row r="673" spans="6:8" x14ac:dyDescent="0.25">
      <c r="F673" s="24"/>
      <c r="G673" s="44"/>
      <c r="H673" s="44"/>
    </row>
    <row r="674" spans="6:8" x14ac:dyDescent="0.25">
      <c r="F674" s="24"/>
      <c r="G674" s="44"/>
      <c r="H674" s="44"/>
    </row>
    <row r="675" spans="6:8" x14ac:dyDescent="0.25">
      <c r="F675" s="24"/>
      <c r="G675" s="44"/>
      <c r="H675" s="44"/>
    </row>
    <row r="676" spans="6:8" x14ac:dyDescent="0.25">
      <c r="F676" s="24"/>
      <c r="G676" s="44"/>
      <c r="H676" s="44"/>
    </row>
    <row r="677" spans="6:8" x14ac:dyDescent="0.25">
      <c r="F677" s="24"/>
      <c r="G677" s="44"/>
      <c r="H677" s="44"/>
    </row>
    <row r="678" spans="6:8" x14ac:dyDescent="0.25">
      <c r="F678" s="24"/>
      <c r="G678" s="44"/>
      <c r="H678" s="44"/>
    </row>
    <row r="679" spans="6:8" x14ac:dyDescent="0.25">
      <c r="F679" s="24"/>
      <c r="G679" s="44"/>
      <c r="H679" s="44"/>
    </row>
    <row r="680" spans="6:8" x14ac:dyDescent="0.25">
      <c r="F680" s="24"/>
      <c r="G680" s="44"/>
      <c r="H680" s="44"/>
    </row>
    <row r="681" spans="6:8" x14ac:dyDescent="0.25">
      <c r="F681" s="24"/>
      <c r="G681" s="44"/>
      <c r="H681" s="44"/>
    </row>
    <row r="682" spans="6:8" x14ac:dyDescent="0.25">
      <c r="F682" s="24"/>
      <c r="G682" s="44"/>
      <c r="H682" s="44"/>
    </row>
    <row r="683" spans="6:8" x14ac:dyDescent="0.25">
      <c r="F683" s="24"/>
      <c r="G683" s="44"/>
      <c r="H683" s="44"/>
    </row>
    <row r="684" spans="6:8" x14ac:dyDescent="0.25">
      <c r="F684" s="24"/>
      <c r="G684" s="44"/>
      <c r="H684" s="44"/>
    </row>
    <row r="685" spans="6:8" x14ac:dyDescent="0.25">
      <c r="F685" s="24"/>
      <c r="G685" s="44"/>
      <c r="H685" s="44"/>
    </row>
    <row r="686" spans="6:8" x14ac:dyDescent="0.25">
      <c r="F686" s="24"/>
      <c r="G686" s="44"/>
      <c r="H686" s="44"/>
    </row>
    <row r="687" spans="6:8" x14ac:dyDescent="0.25">
      <c r="F687" s="24"/>
      <c r="G687" s="44"/>
      <c r="H687" s="44"/>
    </row>
    <row r="688" spans="6:8" x14ac:dyDescent="0.25">
      <c r="F688" s="24"/>
      <c r="G688" s="44"/>
      <c r="H688" s="44"/>
    </row>
    <row r="689" spans="6:8" x14ac:dyDescent="0.25">
      <c r="F689" s="24"/>
      <c r="G689" s="44"/>
      <c r="H689" s="44"/>
    </row>
    <row r="690" spans="6:8" x14ac:dyDescent="0.25">
      <c r="F690" s="24"/>
      <c r="G690" s="44"/>
      <c r="H690" s="44"/>
    </row>
    <row r="691" spans="6:8" x14ac:dyDescent="0.25">
      <c r="F691" s="24"/>
      <c r="G691" s="44"/>
      <c r="H691" s="44"/>
    </row>
    <row r="692" spans="6:8" x14ac:dyDescent="0.25">
      <c r="F692" s="24"/>
      <c r="G692" s="44"/>
      <c r="H692" s="44"/>
    </row>
    <row r="693" spans="6:8" x14ac:dyDescent="0.25">
      <c r="F693" s="24"/>
      <c r="G693" s="44"/>
      <c r="H693" s="44"/>
    </row>
    <row r="694" spans="6:8" x14ac:dyDescent="0.25">
      <c r="F694" s="24"/>
      <c r="G694" s="44"/>
      <c r="H694" s="44"/>
    </row>
    <row r="695" spans="6:8" x14ac:dyDescent="0.25">
      <c r="F695" s="24"/>
      <c r="G695" s="44"/>
      <c r="H695" s="44"/>
    </row>
    <row r="696" spans="6:8" x14ac:dyDescent="0.25">
      <c r="F696" s="24"/>
      <c r="G696" s="44"/>
      <c r="H696" s="44"/>
    </row>
    <row r="697" spans="6:8" x14ac:dyDescent="0.25">
      <c r="F697" s="24"/>
      <c r="G697" s="44"/>
      <c r="H697" s="44"/>
    </row>
    <row r="698" spans="6:8" x14ac:dyDescent="0.25">
      <c r="F698" s="24"/>
      <c r="G698" s="44"/>
      <c r="H698" s="44"/>
    </row>
    <row r="699" spans="6:8" x14ac:dyDescent="0.25">
      <c r="F699" s="24"/>
      <c r="G699" s="44"/>
      <c r="H699" s="44"/>
    </row>
    <row r="700" spans="6:8" x14ac:dyDescent="0.25">
      <c r="F700" s="24"/>
      <c r="G700" s="44"/>
      <c r="H700" s="44"/>
    </row>
    <row r="701" spans="6:8" x14ac:dyDescent="0.25">
      <c r="F701" s="24"/>
      <c r="G701" s="44"/>
      <c r="H701" s="44"/>
    </row>
    <row r="702" spans="6:8" x14ac:dyDescent="0.25">
      <c r="F702" s="24"/>
      <c r="G702" s="44"/>
      <c r="H702" s="44"/>
    </row>
    <row r="703" spans="6:8" x14ac:dyDescent="0.25">
      <c r="F703" s="24"/>
      <c r="G703" s="44"/>
      <c r="H703" s="44"/>
    </row>
    <row r="704" spans="6:8" x14ac:dyDescent="0.25">
      <c r="F704" s="24"/>
      <c r="G704" s="44"/>
      <c r="H704" s="44"/>
    </row>
    <row r="705" spans="6:8" x14ac:dyDescent="0.25">
      <c r="F705" s="24"/>
      <c r="G705" s="44"/>
      <c r="H705" s="44"/>
    </row>
    <row r="706" spans="6:8" x14ac:dyDescent="0.25">
      <c r="F706" s="24"/>
      <c r="G706" s="44"/>
      <c r="H706" s="44"/>
    </row>
    <row r="707" spans="6:8" x14ac:dyDescent="0.25">
      <c r="F707" s="24"/>
      <c r="G707" s="44"/>
      <c r="H707" s="44"/>
    </row>
    <row r="708" spans="6:8" x14ac:dyDescent="0.25">
      <c r="F708" s="24"/>
      <c r="G708" s="44"/>
      <c r="H708" s="44"/>
    </row>
    <row r="709" spans="6:8" x14ac:dyDescent="0.25">
      <c r="F709" s="24"/>
      <c r="G709" s="44"/>
      <c r="H709" s="44"/>
    </row>
    <row r="710" spans="6:8" x14ac:dyDescent="0.25">
      <c r="F710" s="24"/>
      <c r="G710" s="44"/>
      <c r="H710" s="44"/>
    </row>
    <row r="711" spans="6:8" x14ac:dyDescent="0.25">
      <c r="F711" s="24"/>
      <c r="G711" s="44"/>
      <c r="H711" s="44"/>
    </row>
    <row r="712" spans="6:8" x14ac:dyDescent="0.25">
      <c r="F712" s="24"/>
      <c r="G712" s="44"/>
      <c r="H712" s="44"/>
    </row>
    <row r="713" spans="6:8" x14ac:dyDescent="0.25">
      <c r="F713" s="24"/>
      <c r="G713" s="44"/>
      <c r="H713" s="44"/>
    </row>
    <row r="714" spans="6:8" x14ac:dyDescent="0.25">
      <c r="F714" s="24"/>
      <c r="G714" s="44"/>
      <c r="H714" s="44"/>
    </row>
    <row r="715" spans="6:8" x14ac:dyDescent="0.25">
      <c r="F715" s="24"/>
      <c r="G715" s="44"/>
      <c r="H715" s="44"/>
    </row>
    <row r="716" spans="6:8" x14ac:dyDescent="0.25">
      <c r="F716" s="24"/>
      <c r="G716" s="44"/>
      <c r="H716" s="44"/>
    </row>
    <row r="717" spans="6:8" x14ac:dyDescent="0.25">
      <c r="F717" s="24"/>
      <c r="G717" s="44"/>
      <c r="H717" s="44"/>
    </row>
    <row r="718" spans="6:8" x14ac:dyDescent="0.25">
      <c r="F718" s="24"/>
      <c r="G718" s="44"/>
      <c r="H718" s="44"/>
    </row>
    <row r="719" spans="6:8" x14ac:dyDescent="0.25">
      <c r="F719" s="24"/>
      <c r="G719" s="44"/>
      <c r="H719" s="44"/>
    </row>
    <row r="720" spans="6:8" x14ac:dyDescent="0.25">
      <c r="F720" s="24"/>
      <c r="G720" s="44"/>
      <c r="H720" s="44"/>
    </row>
    <row r="721" spans="6:8" x14ac:dyDescent="0.25">
      <c r="F721" s="24"/>
      <c r="G721" s="44"/>
      <c r="H721" s="44"/>
    </row>
    <row r="722" spans="6:8" x14ac:dyDescent="0.25">
      <c r="F722" s="24"/>
      <c r="G722" s="44"/>
      <c r="H722" s="44"/>
    </row>
    <row r="723" spans="6:8" x14ac:dyDescent="0.25">
      <c r="F723" s="24"/>
      <c r="G723" s="44"/>
      <c r="H723" s="44"/>
    </row>
    <row r="724" spans="6:8" x14ac:dyDescent="0.25">
      <c r="F724" s="24"/>
      <c r="G724" s="44"/>
      <c r="H724" s="44"/>
    </row>
    <row r="725" spans="6:8" x14ac:dyDescent="0.25">
      <c r="F725" s="24"/>
      <c r="G725" s="44"/>
      <c r="H725" s="44"/>
    </row>
    <row r="726" spans="6:8" x14ac:dyDescent="0.25">
      <c r="F726" s="24"/>
      <c r="G726" s="44"/>
      <c r="H726" s="44"/>
    </row>
    <row r="727" spans="6:8" x14ac:dyDescent="0.25">
      <c r="F727" s="24"/>
      <c r="G727" s="44"/>
      <c r="H727" s="44"/>
    </row>
    <row r="728" spans="6:8" x14ac:dyDescent="0.25">
      <c r="F728" s="24"/>
      <c r="G728" s="44"/>
      <c r="H728" s="44"/>
    </row>
    <row r="729" spans="6:8" x14ac:dyDescent="0.25">
      <c r="F729" s="24"/>
      <c r="G729" s="44"/>
      <c r="H729" s="44"/>
    </row>
    <row r="730" spans="6:8" x14ac:dyDescent="0.25">
      <c r="F730" s="24"/>
      <c r="G730" s="44"/>
      <c r="H730" s="44"/>
    </row>
    <row r="731" spans="6:8" x14ac:dyDescent="0.25">
      <c r="F731" s="24"/>
      <c r="G731" s="44"/>
      <c r="H731" s="44"/>
    </row>
    <row r="732" spans="6:8" x14ac:dyDescent="0.25">
      <c r="F732" s="24"/>
      <c r="G732" s="44"/>
      <c r="H732" s="44"/>
    </row>
    <row r="733" spans="6:8" x14ac:dyDescent="0.25">
      <c r="F733" s="24"/>
      <c r="G733" s="44"/>
      <c r="H733" s="44"/>
    </row>
    <row r="734" spans="6:8" x14ac:dyDescent="0.25">
      <c r="F734" s="24"/>
      <c r="G734" s="44"/>
      <c r="H734" s="44"/>
    </row>
    <row r="735" spans="6:8" x14ac:dyDescent="0.25">
      <c r="F735" s="24"/>
      <c r="G735" s="44"/>
      <c r="H735" s="44"/>
    </row>
    <row r="736" spans="6:8" x14ac:dyDescent="0.25">
      <c r="F736" s="24"/>
      <c r="G736" s="44"/>
      <c r="H736" s="44"/>
    </row>
    <row r="737" spans="6:8" x14ac:dyDescent="0.25">
      <c r="F737" s="24"/>
      <c r="G737" s="44"/>
      <c r="H737" s="44"/>
    </row>
    <row r="738" spans="6:8" x14ac:dyDescent="0.25">
      <c r="F738" s="24"/>
      <c r="G738" s="44"/>
      <c r="H738" s="44"/>
    </row>
    <row r="739" spans="6:8" x14ac:dyDescent="0.25">
      <c r="F739" s="24"/>
      <c r="G739" s="44"/>
      <c r="H739" s="44"/>
    </row>
    <row r="740" spans="6:8" x14ac:dyDescent="0.25">
      <c r="F740" s="24"/>
      <c r="G740" s="44"/>
      <c r="H740" s="44"/>
    </row>
    <row r="741" spans="6:8" x14ac:dyDescent="0.25">
      <c r="F741" s="24"/>
      <c r="G741" s="44"/>
      <c r="H741" s="44"/>
    </row>
    <row r="742" spans="6:8" x14ac:dyDescent="0.25">
      <c r="F742" s="24"/>
      <c r="G742" s="44"/>
      <c r="H742" s="44"/>
    </row>
    <row r="743" spans="6:8" x14ac:dyDescent="0.25">
      <c r="F743" s="24"/>
      <c r="G743" s="44"/>
      <c r="H743" s="44"/>
    </row>
    <row r="744" spans="6:8" x14ac:dyDescent="0.25">
      <c r="F744" s="24"/>
      <c r="G744" s="44"/>
      <c r="H744" s="44"/>
    </row>
    <row r="745" spans="6:8" x14ac:dyDescent="0.25">
      <c r="F745" s="24"/>
      <c r="G745" s="44"/>
      <c r="H745" s="44"/>
    </row>
    <row r="746" spans="6:8" x14ac:dyDescent="0.25">
      <c r="F746" s="24"/>
      <c r="G746" s="44"/>
      <c r="H746" s="44"/>
    </row>
    <row r="747" spans="6:8" x14ac:dyDescent="0.25">
      <c r="F747" s="24"/>
      <c r="G747" s="44"/>
      <c r="H747" s="44"/>
    </row>
    <row r="748" spans="6:8" x14ac:dyDescent="0.25">
      <c r="F748" s="24"/>
      <c r="G748" s="44"/>
      <c r="H748" s="44"/>
    </row>
    <row r="749" spans="6:8" x14ac:dyDescent="0.25">
      <c r="F749" s="24"/>
      <c r="G749" s="44"/>
      <c r="H749" s="44"/>
    </row>
    <row r="750" spans="6:8" x14ac:dyDescent="0.25">
      <c r="F750" s="24"/>
      <c r="G750" s="44"/>
      <c r="H750" s="44"/>
    </row>
    <row r="751" spans="6:8" x14ac:dyDescent="0.25">
      <c r="F751" s="24"/>
      <c r="G751" s="44"/>
      <c r="H751" s="44"/>
    </row>
    <row r="752" spans="6:8" x14ac:dyDescent="0.25">
      <c r="F752" s="24"/>
      <c r="G752" s="44"/>
      <c r="H752" s="44"/>
    </row>
    <row r="753" spans="6:8" x14ac:dyDescent="0.25">
      <c r="F753" s="24"/>
      <c r="G753" s="44"/>
      <c r="H753" s="44"/>
    </row>
    <row r="754" spans="6:8" x14ac:dyDescent="0.25">
      <c r="F754" s="24"/>
      <c r="G754" s="44"/>
      <c r="H754" s="44"/>
    </row>
    <row r="755" spans="6:8" x14ac:dyDescent="0.25">
      <c r="F755" s="24"/>
      <c r="G755" s="44"/>
      <c r="H755" s="44"/>
    </row>
    <row r="756" spans="6:8" x14ac:dyDescent="0.25">
      <c r="F756" s="24"/>
      <c r="G756" s="44"/>
      <c r="H756" s="44"/>
    </row>
    <row r="757" spans="6:8" x14ac:dyDescent="0.25">
      <c r="F757" s="24"/>
      <c r="G757" s="44"/>
      <c r="H757" s="44"/>
    </row>
    <row r="758" spans="6:8" x14ac:dyDescent="0.25">
      <c r="F758" s="24"/>
      <c r="G758" s="44"/>
      <c r="H758" s="44"/>
    </row>
    <row r="759" spans="6:8" x14ac:dyDescent="0.25">
      <c r="F759" s="24"/>
      <c r="G759" s="44"/>
      <c r="H759" s="44"/>
    </row>
    <row r="760" spans="6:8" x14ac:dyDescent="0.25">
      <c r="F760" s="24"/>
      <c r="G760" s="44"/>
      <c r="H760" s="44"/>
    </row>
    <row r="761" spans="6:8" x14ac:dyDescent="0.25">
      <c r="F761" s="24"/>
      <c r="G761" s="44"/>
      <c r="H761" s="44"/>
    </row>
    <row r="762" spans="6:8" x14ac:dyDescent="0.25">
      <c r="F762" s="24"/>
      <c r="G762" s="44"/>
      <c r="H762" s="44"/>
    </row>
    <row r="763" spans="6:8" x14ac:dyDescent="0.25">
      <c r="F763" s="24"/>
      <c r="G763" s="44"/>
      <c r="H763" s="44"/>
    </row>
    <row r="764" spans="6:8" x14ac:dyDescent="0.25">
      <c r="F764" s="24"/>
      <c r="G764" s="44"/>
      <c r="H764" s="44"/>
    </row>
    <row r="765" spans="6:8" x14ac:dyDescent="0.25">
      <c r="F765" s="24"/>
      <c r="G765" s="44"/>
      <c r="H765" s="44"/>
    </row>
    <row r="766" spans="6:8" x14ac:dyDescent="0.25">
      <c r="F766" s="24"/>
      <c r="G766" s="44"/>
      <c r="H766" s="44"/>
    </row>
    <row r="767" spans="6:8" x14ac:dyDescent="0.25">
      <c r="F767" s="24"/>
      <c r="G767" s="44"/>
      <c r="H767" s="44"/>
    </row>
    <row r="768" spans="6:8" x14ac:dyDescent="0.25">
      <c r="F768" s="24"/>
      <c r="G768" s="44"/>
      <c r="H768" s="44"/>
    </row>
    <row r="769" spans="6:8" x14ac:dyDescent="0.25">
      <c r="F769" s="24"/>
      <c r="G769" s="44"/>
      <c r="H769" s="44"/>
    </row>
    <row r="770" spans="6:8" x14ac:dyDescent="0.25">
      <c r="F770" s="24"/>
      <c r="G770" s="44"/>
      <c r="H770" s="44"/>
    </row>
    <row r="771" spans="6:8" x14ac:dyDescent="0.25">
      <c r="F771" s="24"/>
      <c r="G771" s="44"/>
      <c r="H771" s="44"/>
    </row>
    <row r="772" spans="6:8" x14ac:dyDescent="0.25">
      <c r="F772" s="24"/>
      <c r="G772" s="44"/>
      <c r="H772" s="44"/>
    </row>
    <row r="773" spans="6:8" x14ac:dyDescent="0.25">
      <c r="F773" s="24"/>
      <c r="G773" s="44"/>
      <c r="H773" s="44"/>
    </row>
    <row r="774" spans="6:8" x14ac:dyDescent="0.25">
      <c r="F774" s="24"/>
      <c r="G774" s="44"/>
      <c r="H774" s="44"/>
    </row>
    <row r="775" spans="6:8" x14ac:dyDescent="0.25">
      <c r="F775" s="24"/>
      <c r="G775" s="44"/>
      <c r="H775" s="44"/>
    </row>
    <row r="776" spans="6:8" x14ac:dyDescent="0.25">
      <c r="F776" s="24"/>
      <c r="G776" s="44"/>
      <c r="H776" s="44"/>
    </row>
    <row r="777" spans="6:8" x14ac:dyDescent="0.25">
      <c r="F777" s="24"/>
      <c r="G777" s="44"/>
      <c r="H777" s="44"/>
    </row>
    <row r="778" spans="6:8" x14ac:dyDescent="0.25">
      <c r="F778" s="24"/>
      <c r="G778" s="44"/>
      <c r="H778" s="44"/>
    </row>
    <row r="779" spans="6:8" x14ac:dyDescent="0.25">
      <c r="F779" s="24"/>
      <c r="G779" s="44"/>
      <c r="H779" s="44"/>
    </row>
    <row r="780" spans="6:8" x14ac:dyDescent="0.25">
      <c r="F780" s="24"/>
      <c r="G780" s="44"/>
      <c r="H780" s="44"/>
    </row>
    <row r="781" spans="6:8" x14ac:dyDescent="0.25">
      <c r="F781" s="24"/>
      <c r="G781" s="44"/>
      <c r="H781" s="44"/>
    </row>
    <row r="782" spans="6:8" x14ac:dyDescent="0.25">
      <c r="F782" s="24"/>
      <c r="G782" s="44"/>
      <c r="H782" s="44"/>
    </row>
    <row r="783" spans="6:8" x14ac:dyDescent="0.25">
      <c r="F783" s="24"/>
      <c r="G783" s="44"/>
      <c r="H783" s="44"/>
    </row>
    <row r="784" spans="6:8" x14ac:dyDescent="0.25">
      <c r="F784" s="24"/>
      <c r="G784" s="44"/>
      <c r="H784" s="44"/>
    </row>
    <row r="785" spans="6:8" x14ac:dyDescent="0.25">
      <c r="F785" s="24"/>
      <c r="G785" s="44"/>
      <c r="H785" s="44"/>
    </row>
    <row r="786" spans="6:8" x14ac:dyDescent="0.25">
      <c r="F786" s="24"/>
      <c r="G786" s="44"/>
      <c r="H786" s="44"/>
    </row>
    <row r="787" spans="6:8" x14ac:dyDescent="0.25">
      <c r="F787" s="24"/>
      <c r="G787" s="44"/>
      <c r="H787" s="44"/>
    </row>
    <row r="788" spans="6:8" x14ac:dyDescent="0.25">
      <c r="F788" s="24"/>
      <c r="G788" s="44"/>
      <c r="H788" s="44"/>
    </row>
    <row r="789" spans="6:8" x14ac:dyDescent="0.25">
      <c r="F789" s="24"/>
      <c r="G789" s="44"/>
      <c r="H789" s="44"/>
    </row>
    <row r="790" spans="6:8" x14ac:dyDescent="0.25">
      <c r="F790" s="24"/>
      <c r="G790" s="44"/>
      <c r="H790" s="44"/>
    </row>
    <row r="791" spans="6:8" x14ac:dyDescent="0.25">
      <c r="F791" s="24"/>
      <c r="G791" s="44"/>
      <c r="H791" s="44"/>
    </row>
    <row r="792" spans="6:8" x14ac:dyDescent="0.25">
      <c r="F792" s="24"/>
      <c r="G792" s="44"/>
      <c r="H792" s="44"/>
    </row>
    <row r="793" spans="6:8" x14ac:dyDescent="0.25">
      <c r="F793" s="24"/>
      <c r="G793" s="44"/>
      <c r="H793" s="44"/>
    </row>
    <row r="794" spans="6:8" x14ac:dyDescent="0.25">
      <c r="F794" s="24"/>
      <c r="G794" s="44"/>
      <c r="H794" s="44"/>
    </row>
    <row r="795" spans="6:8" x14ac:dyDescent="0.25">
      <c r="F795" s="24"/>
      <c r="G795" s="44"/>
      <c r="H795" s="44"/>
    </row>
    <row r="796" spans="6:8" x14ac:dyDescent="0.25">
      <c r="F796" s="24"/>
      <c r="G796" s="44"/>
      <c r="H796" s="44"/>
    </row>
    <row r="797" spans="6:8" x14ac:dyDescent="0.25">
      <c r="F797" s="24"/>
      <c r="G797" s="44"/>
      <c r="H797" s="44"/>
    </row>
    <row r="798" spans="6:8" x14ac:dyDescent="0.25">
      <c r="F798" s="24"/>
      <c r="G798" s="44"/>
      <c r="H798" s="44"/>
    </row>
    <row r="799" spans="6:8" x14ac:dyDescent="0.25">
      <c r="F799" s="24"/>
      <c r="G799" s="44"/>
      <c r="H799" s="44"/>
    </row>
    <row r="800" spans="6:8" x14ac:dyDescent="0.25">
      <c r="F800" s="24"/>
      <c r="G800" s="44"/>
      <c r="H800" s="44"/>
    </row>
    <row r="801" spans="6:8" x14ac:dyDescent="0.25">
      <c r="F801" s="24"/>
      <c r="G801" s="44"/>
      <c r="H801" s="44"/>
    </row>
    <row r="802" spans="6:8" x14ac:dyDescent="0.25">
      <c r="F802" s="24"/>
      <c r="G802" s="44"/>
      <c r="H802" s="44"/>
    </row>
    <row r="803" spans="6:8" x14ac:dyDescent="0.25">
      <c r="F803" s="24"/>
      <c r="G803" s="44"/>
      <c r="H803" s="44"/>
    </row>
    <row r="804" spans="6:8" x14ac:dyDescent="0.25">
      <c r="F804" s="24"/>
      <c r="G804" s="44"/>
      <c r="H804" s="44"/>
    </row>
    <row r="805" spans="6:8" x14ac:dyDescent="0.25">
      <c r="F805" s="24"/>
      <c r="G805" s="44"/>
      <c r="H805" s="44"/>
    </row>
    <row r="806" spans="6:8" x14ac:dyDescent="0.25">
      <c r="F806" s="24"/>
      <c r="G806" s="44"/>
      <c r="H806" s="44"/>
    </row>
    <row r="807" spans="6:8" x14ac:dyDescent="0.25">
      <c r="F807" s="24"/>
      <c r="G807" s="44"/>
      <c r="H807" s="44"/>
    </row>
    <row r="808" spans="6:8" x14ac:dyDescent="0.25">
      <c r="F808" s="24"/>
      <c r="G808" s="44"/>
      <c r="H808" s="44"/>
    </row>
    <row r="809" spans="6:8" x14ac:dyDescent="0.25">
      <c r="F809" s="24"/>
      <c r="G809" s="44"/>
      <c r="H809" s="44"/>
    </row>
    <row r="810" spans="6:8" x14ac:dyDescent="0.25">
      <c r="F810" s="24"/>
      <c r="G810" s="44"/>
      <c r="H810" s="44"/>
    </row>
    <row r="811" spans="6:8" x14ac:dyDescent="0.25">
      <c r="F811" s="24"/>
      <c r="G811" s="44"/>
      <c r="H811" s="44"/>
    </row>
    <row r="812" spans="6:8" x14ac:dyDescent="0.25">
      <c r="F812" s="24"/>
      <c r="G812" s="44"/>
      <c r="H812" s="44"/>
    </row>
    <row r="813" spans="6:8" x14ac:dyDescent="0.25">
      <c r="F813" s="24"/>
      <c r="G813" s="44"/>
      <c r="H813" s="44"/>
    </row>
    <row r="814" spans="6:8" x14ac:dyDescent="0.25">
      <c r="F814" s="24"/>
      <c r="G814" s="44"/>
      <c r="H814" s="44"/>
    </row>
    <row r="815" spans="6:8" x14ac:dyDescent="0.25">
      <c r="F815" s="24"/>
      <c r="G815" s="44"/>
      <c r="H815" s="44"/>
    </row>
    <row r="816" spans="6:8" x14ac:dyDescent="0.25">
      <c r="F816" s="24"/>
      <c r="G816" s="44"/>
      <c r="H816" s="44"/>
    </row>
    <row r="817" spans="6:8" x14ac:dyDescent="0.25">
      <c r="F817" s="24"/>
      <c r="G817" s="44"/>
      <c r="H817" s="44"/>
    </row>
    <row r="818" spans="6:8" x14ac:dyDescent="0.25">
      <c r="F818" s="24"/>
      <c r="G818" s="44"/>
      <c r="H818" s="44"/>
    </row>
    <row r="819" spans="6:8" x14ac:dyDescent="0.25">
      <c r="F819" s="24"/>
      <c r="G819" s="44"/>
      <c r="H819" s="44"/>
    </row>
    <row r="820" spans="6:8" x14ac:dyDescent="0.25">
      <c r="F820" s="24"/>
      <c r="G820" s="44"/>
      <c r="H820" s="44"/>
    </row>
    <row r="821" spans="6:8" x14ac:dyDescent="0.25">
      <c r="F821" s="24"/>
      <c r="G821" s="44"/>
      <c r="H821" s="44"/>
    </row>
    <row r="822" spans="6:8" x14ac:dyDescent="0.25">
      <c r="F822" s="24"/>
      <c r="G822" s="44"/>
      <c r="H822" s="44"/>
    </row>
    <row r="823" spans="6:8" x14ac:dyDescent="0.25">
      <c r="F823" s="24"/>
      <c r="G823" s="44"/>
      <c r="H823" s="44"/>
    </row>
    <row r="824" spans="6:8" x14ac:dyDescent="0.25">
      <c r="F824" s="24"/>
      <c r="G824" s="44"/>
      <c r="H824" s="44"/>
    </row>
    <row r="825" spans="6:8" x14ac:dyDescent="0.25">
      <c r="F825" s="24"/>
      <c r="G825" s="44"/>
      <c r="H825" s="44"/>
    </row>
    <row r="826" spans="6:8" x14ac:dyDescent="0.25">
      <c r="F826" s="24"/>
      <c r="G826" s="44"/>
      <c r="H826" s="44"/>
    </row>
    <row r="827" spans="6:8" x14ac:dyDescent="0.25">
      <c r="F827" s="24"/>
      <c r="G827" s="44"/>
      <c r="H827" s="44"/>
    </row>
    <row r="828" spans="6:8" x14ac:dyDescent="0.25">
      <c r="F828" s="24"/>
      <c r="G828" s="44"/>
      <c r="H828" s="44"/>
    </row>
    <row r="829" spans="6:8" x14ac:dyDescent="0.25">
      <c r="F829" s="24"/>
      <c r="G829" s="44"/>
      <c r="H829" s="44"/>
    </row>
    <row r="830" spans="6:8" x14ac:dyDescent="0.25">
      <c r="F830" s="24"/>
      <c r="G830" s="44"/>
      <c r="H830" s="44"/>
    </row>
    <row r="831" spans="6:8" x14ac:dyDescent="0.25">
      <c r="F831" s="24"/>
      <c r="G831" s="44"/>
      <c r="H831" s="44"/>
    </row>
    <row r="832" spans="6:8" x14ac:dyDescent="0.25">
      <c r="F832" s="24"/>
      <c r="G832" s="44"/>
      <c r="H832" s="44"/>
    </row>
    <row r="833" spans="6:8" x14ac:dyDescent="0.25">
      <c r="F833" s="24"/>
      <c r="G833" s="44"/>
      <c r="H833" s="44"/>
    </row>
    <row r="834" spans="6:8" x14ac:dyDescent="0.25">
      <c r="F834" s="24"/>
      <c r="G834" s="44"/>
      <c r="H834" s="44"/>
    </row>
    <row r="835" spans="6:8" x14ac:dyDescent="0.25">
      <c r="F835" s="24"/>
      <c r="G835" s="44"/>
      <c r="H835" s="44"/>
    </row>
    <row r="836" spans="6:8" x14ac:dyDescent="0.25">
      <c r="F836" s="24"/>
      <c r="G836" s="44"/>
      <c r="H836" s="44"/>
    </row>
    <row r="837" spans="6:8" x14ac:dyDescent="0.25">
      <c r="F837" s="24"/>
      <c r="G837" s="44"/>
      <c r="H837" s="44"/>
    </row>
    <row r="838" spans="6:8" x14ac:dyDescent="0.25">
      <c r="F838" s="24"/>
      <c r="G838" s="44"/>
      <c r="H838" s="44"/>
    </row>
    <row r="839" spans="6:8" x14ac:dyDescent="0.25">
      <c r="F839" s="24"/>
      <c r="G839" s="44"/>
      <c r="H839" s="44"/>
    </row>
    <row r="840" spans="6:8" x14ac:dyDescent="0.25">
      <c r="F840" s="24"/>
      <c r="G840" s="44"/>
      <c r="H840" s="44"/>
    </row>
    <row r="841" spans="6:8" x14ac:dyDescent="0.25">
      <c r="F841" s="24"/>
      <c r="G841" s="44"/>
      <c r="H841" s="44"/>
    </row>
    <row r="842" spans="6:8" x14ac:dyDescent="0.25">
      <c r="F842" s="24"/>
      <c r="G842" s="44"/>
      <c r="H842" s="44"/>
    </row>
    <row r="843" spans="6:8" x14ac:dyDescent="0.25">
      <c r="F843" s="24"/>
      <c r="G843" s="44"/>
      <c r="H843" s="44"/>
    </row>
    <row r="844" spans="6:8" x14ac:dyDescent="0.25">
      <c r="F844" s="24"/>
      <c r="G844" s="44"/>
      <c r="H844" s="44"/>
    </row>
    <row r="845" spans="6:8" x14ac:dyDescent="0.25">
      <c r="F845" s="24"/>
      <c r="G845" s="44"/>
      <c r="H845" s="44"/>
    </row>
    <row r="846" spans="6:8" x14ac:dyDescent="0.25">
      <c r="F846" s="24"/>
      <c r="G846" s="44"/>
      <c r="H846" s="44"/>
    </row>
    <row r="847" spans="6:8" x14ac:dyDescent="0.25">
      <c r="F847" s="24"/>
      <c r="G847" s="44"/>
      <c r="H847" s="44"/>
    </row>
    <row r="848" spans="6:8" x14ac:dyDescent="0.25">
      <c r="F848" s="24"/>
      <c r="G848" s="44"/>
      <c r="H848" s="44"/>
    </row>
    <row r="849" spans="6:8" x14ac:dyDescent="0.25">
      <c r="F849" s="24"/>
      <c r="G849" s="44"/>
      <c r="H849" s="44"/>
    </row>
    <row r="850" spans="6:8" x14ac:dyDescent="0.25">
      <c r="F850" s="24"/>
      <c r="G850" s="44"/>
      <c r="H850" s="44"/>
    </row>
    <row r="851" spans="6:8" x14ac:dyDescent="0.25">
      <c r="F851" s="24"/>
      <c r="G851" s="44"/>
      <c r="H851" s="44"/>
    </row>
    <row r="852" spans="6:8" x14ac:dyDescent="0.25">
      <c r="F852" s="24"/>
      <c r="G852" s="44"/>
      <c r="H852" s="44"/>
    </row>
    <row r="853" spans="6:8" x14ac:dyDescent="0.25">
      <c r="F853" s="24"/>
      <c r="G853" s="44"/>
      <c r="H853" s="44"/>
    </row>
    <row r="854" spans="6:8" x14ac:dyDescent="0.25">
      <c r="F854" s="24"/>
      <c r="G854" s="44"/>
      <c r="H854" s="44"/>
    </row>
    <row r="855" spans="6:8" x14ac:dyDescent="0.25">
      <c r="F855" s="24"/>
      <c r="G855" s="44"/>
      <c r="H855" s="44"/>
    </row>
    <row r="856" spans="6:8" x14ac:dyDescent="0.25">
      <c r="F856" s="24"/>
      <c r="G856" s="44"/>
      <c r="H856" s="44"/>
    </row>
    <row r="857" spans="6:8" x14ac:dyDescent="0.25">
      <c r="F857" s="24"/>
      <c r="G857" s="44"/>
      <c r="H857" s="44"/>
    </row>
    <row r="858" spans="6:8" x14ac:dyDescent="0.25">
      <c r="F858" s="24"/>
      <c r="G858" s="44"/>
      <c r="H858" s="44"/>
    </row>
    <row r="859" spans="6:8" x14ac:dyDescent="0.25">
      <c r="F859" s="24"/>
      <c r="G859" s="44"/>
      <c r="H859" s="44"/>
    </row>
    <row r="860" spans="6:8" x14ac:dyDescent="0.25">
      <c r="F860" s="24"/>
      <c r="G860" s="44"/>
      <c r="H860" s="44"/>
    </row>
    <row r="861" spans="6:8" x14ac:dyDescent="0.25">
      <c r="F861" s="24"/>
      <c r="G861" s="44"/>
      <c r="H861" s="44"/>
    </row>
    <row r="862" spans="6:8" x14ac:dyDescent="0.25">
      <c r="F862" s="24"/>
      <c r="G862" s="44"/>
      <c r="H862" s="44"/>
    </row>
    <row r="863" spans="6:8" x14ac:dyDescent="0.25">
      <c r="F863" s="24"/>
      <c r="G863" s="44"/>
      <c r="H863" s="44"/>
    </row>
    <row r="864" spans="6:8" x14ac:dyDescent="0.25">
      <c r="F864" s="24"/>
      <c r="G864" s="44"/>
      <c r="H864" s="44"/>
    </row>
    <row r="865" spans="6:8" x14ac:dyDescent="0.25">
      <c r="F865" s="24"/>
      <c r="G865" s="44"/>
      <c r="H865" s="44"/>
    </row>
    <row r="866" spans="6:8" x14ac:dyDescent="0.25">
      <c r="F866" s="24"/>
      <c r="G866" s="44"/>
      <c r="H866" s="44"/>
    </row>
    <row r="867" spans="6:8" x14ac:dyDescent="0.25">
      <c r="F867" s="24"/>
      <c r="G867" s="44"/>
      <c r="H867" s="44"/>
    </row>
    <row r="868" spans="6:8" x14ac:dyDescent="0.25">
      <c r="F868" s="24"/>
      <c r="G868" s="44"/>
      <c r="H868" s="44"/>
    </row>
    <row r="869" spans="6:8" x14ac:dyDescent="0.25">
      <c r="F869" s="24"/>
      <c r="G869" s="44"/>
      <c r="H869" s="44"/>
    </row>
    <row r="870" spans="6:8" x14ac:dyDescent="0.25">
      <c r="F870" s="24"/>
      <c r="G870" s="44"/>
      <c r="H870" s="44"/>
    </row>
    <row r="871" spans="6:8" x14ac:dyDescent="0.25">
      <c r="F871" s="24"/>
      <c r="G871" s="44"/>
      <c r="H871" s="44"/>
    </row>
    <row r="872" spans="6:8" x14ac:dyDescent="0.25">
      <c r="F872" s="24"/>
      <c r="G872" s="44"/>
      <c r="H872" s="44"/>
    </row>
    <row r="873" spans="6:8" x14ac:dyDescent="0.25">
      <c r="F873" s="24"/>
      <c r="G873" s="44"/>
      <c r="H873" s="44"/>
    </row>
    <row r="874" spans="6:8" x14ac:dyDescent="0.25">
      <c r="F874" s="24"/>
      <c r="G874" s="44"/>
      <c r="H874" s="44"/>
    </row>
    <row r="875" spans="6:8" x14ac:dyDescent="0.25">
      <c r="F875" s="24"/>
      <c r="G875" s="44"/>
      <c r="H875" s="44"/>
    </row>
    <row r="876" spans="6:8" x14ac:dyDescent="0.25">
      <c r="F876" s="24"/>
      <c r="G876" s="44"/>
      <c r="H876" s="44"/>
    </row>
    <row r="877" spans="6:8" x14ac:dyDescent="0.25">
      <c r="F877" s="24"/>
      <c r="G877" s="44"/>
      <c r="H877" s="44"/>
    </row>
    <row r="878" spans="6:8" x14ac:dyDescent="0.25">
      <c r="F878" s="24"/>
      <c r="G878" s="44"/>
      <c r="H878" s="44"/>
    </row>
    <row r="879" spans="6:8" x14ac:dyDescent="0.25">
      <c r="F879" s="24"/>
      <c r="G879" s="44"/>
      <c r="H879" s="44"/>
    </row>
    <row r="880" spans="6:8" x14ac:dyDescent="0.25">
      <c r="F880" s="24"/>
      <c r="G880" s="44"/>
      <c r="H880" s="44"/>
    </row>
    <row r="881" spans="6:8" x14ac:dyDescent="0.25">
      <c r="F881" s="24"/>
      <c r="G881" s="44"/>
      <c r="H881" s="44"/>
    </row>
    <row r="882" spans="6:8" x14ac:dyDescent="0.25">
      <c r="F882" s="24"/>
      <c r="G882" s="44"/>
      <c r="H882" s="44"/>
    </row>
    <row r="883" spans="6:8" x14ac:dyDescent="0.25">
      <c r="F883" s="24"/>
      <c r="G883" s="44"/>
      <c r="H883" s="44"/>
    </row>
    <row r="884" spans="6:8" x14ac:dyDescent="0.25">
      <c r="F884" s="24"/>
      <c r="G884" s="44"/>
      <c r="H884" s="44"/>
    </row>
    <row r="885" spans="6:8" x14ac:dyDescent="0.25">
      <c r="F885" s="24"/>
      <c r="G885" s="44"/>
      <c r="H885" s="44"/>
    </row>
    <row r="886" spans="6:8" x14ac:dyDescent="0.25">
      <c r="F886" s="24"/>
      <c r="G886" s="44"/>
      <c r="H886" s="44"/>
    </row>
    <row r="887" spans="6:8" x14ac:dyDescent="0.25">
      <c r="F887" s="24"/>
      <c r="G887" s="44"/>
      <c r="H887" s="44"/>
    </row>
    <row r="888" spans="6:8" x14ac:dyDescent="0.25">
      <c r="F888" s="24"/>
      <c r="G888" s="44"/>
      <c r="H888" s="44"/>
    </row>
    <row r="889" spans="6:8" x14ac:dyDescent="0.25">
      <c r="F889" s="24"/>
      <c r="G889" s="44"/>
      <c r="H889" s="44"/>
    </row>
    <row r="890" spans="6:8" x14ac:dyDescent="0.25">
      <c r="F890" s="24"/>
      <c r="G890" s="44"/>
      <c r="H890" s="44"/>
    </row>
    <row r="891" spans="6:8" x14ac:dyDescent="0.25">
      <c r="F891" s="24"/>
      <c r="G891" s="44"/>
      <c r="H891" s="44"/>
    </row>
    <row r="892" spans="6:8" x14ac:dyDescent="0.25">
      <c r="F892" s="24"/>
      <c r="G892" s="44"/>
      <c r="H892" s="44"/>
    </row>
    <row r="893" spans="6:8" x14ac:dyDescent="0.25">
      <c r="F893" s="24"/>
      <c r="G893" s="44"/>
      <c r="H893" s="44"/>
    </row>
    <row r="894" spans="6:8" x14ac:dyDescent="0.25">
      <c r="F894" s="24"/>
      <c r="G894" s="44"/>
      <c r="H894" s="44"/>
    </row>
    <row r="895" spans="6:8" x14ac:dyDescent="0.25">
      <c r="F895" s="24"/>
      <c r="G895" s="44"/>
      <c r="H895" s="44"/>
    </row>
    <row r="896" spans="6:8" x14ac:dyDescent="0.25">
      <c r="F896" s="24"/>
      <c r="G896" s="44"/>
      <c r="H896" s="44"/>
    </row>
    <row r="897" spans="6:8" x14ac:dyDescent="0.25">
      <c r="F897" s="24"/>
      <c r="G897" s="44"/>
      <c r="H897" s="44"/>
    </row>
    <row r="898" spans="6:8" x14ac:dyDescent="0.25">
      <c r="F898" s="24"/>
      <c r="G898" s="44"/>
      <c r="H898" s="44"/>
    </row>
    <row r="899" spans="6:8" x14ac:dyDescent="0.25">
      <c r="F899" s="24"/>
      <c r="G899" s="44"/>
      <c r="H899" s="44"/>
    </row>
    <row r="900" spans="6:8" x14ac:dyDescent="0.25">
      <c r="F900" s="24"/>
      <c r="G900" s="44"/>
      <c r="H900" s="44"/>
    </row>
    <row r="901" spans="6:8" x14ac:dyDescent="0.25">
      <c r="F901" s="24"/>
      <c r="G901" s="44"/>
      <c r="H901" s="44"/>
    </row>
    <row r="902" spans="6:8" x14ac:dyDescent="0.25">
      <c r="F902" s="24"/>
      <c r="G902" s="44"/>
      <c r="H902" s="44"/>
    </row>
    <row r="903" spans="6:8" x14ac:dyDescent="0.25">
      <c r="F903" s="24"/>
      <c r="G903" s="44"/>
      <c r="H903" s="44"/>
    </row>
    <row r="904" spans="6:8" x14ac:dyDescent="0.25">
      <c r="F904" s="24"/>
      <c r="G904" s="44"/>
      <c r="H904" s="44"/>
    </row>
    <row r="905" spans="6:8" x14ac:dyDescent="0.25">
      <c r="F905" s="24"/>
      <c r="G905" s="44"/>
      <c r="H905" s="44"/>
    </row>
    <row r="906" spans="6:8" x14ac:dyDescent="0.25">
      <c r="F906" s="24"/>
      <c r="G906" s="44"/>
      <c r="H906" s="44"/>
    </row>
    <row r="907" spans="6:8" x14ac:dyDescent="0.25">
      <c r="F907" s="24"/>
      <c r="G907" s="44"/>
      <c r="H907" s="44"/>
    </row>
    <row r="908" spans="6:8" x14ac:dyDescent="0.25">
      <c r="F908" s="24"/>
      <c r="G908" s="44"/>
      <c r="H908" s="44"/>
    </row>
    <row r="909" spans="6:8" x14ac:dyDescent="0.25">
      <c r="F909" s="24"/>
      <c r="G909" s="44"/>
      <c r="H909" s="44"/>
    </row>
    <row r="910" spans="6:8" x14ac:dyDescent="0.25">
      <c r="F910" s="24"/>
      <c r="G910" s="44"/>
      <c r="H910" s="44"/>
    </row>
    <row r="911" spans="6:8" x14ac:dyDescent="0.25">
      <c r="F911" s="24"/>
      <c r="G911" s="44"/>
      <c r="H911" s="44"/>
    </row>
    <row r="912" spans="6:8" x14ac:dyDescent="0.25">
      <c r="F912" s="24"/>
      <c r="G912" s="44"/>
      <c r="H912" s="44"/>
    </row>
    <row r="913" spans="6:8" x14ac:dyDescent="0.25">
      <c r="F913" s="24"/>
      <c r="G913" s="44"/>
      <c r="H913" s="44"/>
    </row>
    <row r="914" spans="6:8" x14ac:dyDescent="0.25">
      <c r="F914" s="24"/>
      <c r="G914" s="44"/>
      <c r="H914" s="44"/>
    </row>
    <row r="915" spans="6:8" x14ac:dyDescent="0.25">
      <c r="F915" s="24"/>
      <c r="G915" s="44"/>
      <c r="H915" s="44"/>
    </row>
    <row r="916" spans="6:8" x14ac:dyDescent="0.25">
      <c r="F916" s="24"/>
      <c r="G916" s="44"/>
      <c r="H916" s="44"/>
    </row>
    <row r="917" spans="6:8" x14ac:dyDescent="0.25">
      <c r="F917" s="24"/>
      <c r="G917" s="44"/>
      <c r="H917" s="44"/>
    </row>
    <row r="918" spans="6:8" x14ac:dyDescent="0.25">
      <c r="F918" s="24"/>
      <c r="G918" s="44"/>
      <c r="H918" s="44"/>
    </row>
    <row r="919" spans="6:8" x14ac:dyDescent="0.25">
      <c r="F919" s="24"/>
      <c r="G919" s="44"/>
      <c r="H919" s="44"/>
    </row>
    <row r="920" spans="6:8" x14ac:dyDescent="0.25">
      <c r="F920" s="24"/>
      <c r="G920" s="44"/>
      <c r="H920" s="44"/>
    </row>
    <row r="921" spans="6:8" x14ac:dyDescent="0.25">
      <c r="F921" s="24"/>
      <c r="G921" s="44"/>
      <c r="H921" s="44"/>
    </row>
    <row r="922" spans="6:8" x14ac:dyDescent="0.25">
      <c r="F922" s="24"/>
      <c r="G922" s="44"/>
      <c r="H922" s="44"/>
    </row>
    <row r="923" spans="6:8" x14ac:dyDescent="0.25">
      <c r="F923" s="24"/>
      <c r="G923" s="44"/>
      <c r="H923" s="44"/>
    </row>
    <row r="924" spans="6:8" x14ac:dyDescent="0.25">
      <c r="F924" s="24"/>
      <c r="G924" s="44"/>
      <c r="H924" s="44"/>
    </row>
    <row r="925" spans="6:8" x14ac:dyDescent="0.25">
      <c r="F925" s="24"/>
      <c r="G925" s="44"/>
      <c r="H925" s="44"/>
    </row>
    <row r="926" spans="6:8" x14ac:dyDescent="0.25">
      <c r="F926" s="24"/>
      <c r="G926" s="44"/>
      <c r="H926" s="44"/>
    </row>
    <row r="927" spans="6:8" x14ac:dyDescent="0.25">
      <c r="F927" s="24"/>
      <c r="G927" s="44"/>
      <c r="H927" s="44"/>
    </row>
    <row r="928" spans="6:8" x14ac:dyDescent="0.25">
      <c r="F928" s="24"/>
      <c r="G928" s="44"/>
      <c r="H928" s="44"/>
    </row>
    <row r="929" spans="6:8" x14ac:dyDescent="0.25">
      <c r="F929" s="24"/>
      <c r="G929" s="44"/>
      <c r="H929" s="44"/>
    </row>
    <row r="930" spans="6:8" x14ac:dyDescent="0.25">
      <c r="F930" s="24"/>
      <c r="G930" s="44"/>
      <c r="H930" s="44"/>
    </row>
    <row r="931" spans="6:8" x14ac:dyDescent="0.25">
      <c r="F931" s="24"/>
      <c r="G931" s="44"/>
      <c r="H931" s="44"/>
    </row>
    <row r="932" spans="6:8" x14ac:dyDescent="0.25">
      <c r="F932" s="24"/>
      <c r="G932" s="44"/>
      <c r="H932" s="44"/>
    </row>
    <row r="933" spans="6:8" x14ac:dyDescent="0.25">
      <c r="F933" s="24"/>
      <c r="G933" s="44"/>
      <c r="H933" s="44"/>
    </row>
    <row r="934" spans="6:8" x14ac:dyDescent="0.25">
      <c r="F934" s="24"/>
      <c r="G934" s="44"/>
      <c r="H934" s="44"/>
    </row>
    <row r="935" spans="6:8" x14ac:dyDescent="0.25">
      <c r="F935" s="24"/>
      <c r="G935" s="44"/>
      <c r="H935" s="44"/>
    </row>
    <row r="936" spans="6:8" x14ac:dyDescent="0.25">
      <c r="F936" s="24"/>
      <c r="G936" s="44"/>
      <c r="H936" s="44"/>
    </row>
    <row r="937" spans="6:8" x14ac:dyDescent="0.25">
      <c r="F937" s="24"/>
      <c r="G937" s="44"/>
      <c r="H937" s="44"/>
    </row>
    <row r="938" spans="6:8" x14ac:dyDescent="0.25">
      <c r="F938" s="24"/>
      <c r="G938" s="44"/>
      <c r="H938" s="44"/>
    </row>
    <row r="939" spans="6:8" x14ac:dyDescent="0.25">
      <c r="F939" s="24"/>
      <c r="G939" s="44"/>
      <c r="H939" s="44"/>
    </row>
    <row r="940" spans="6:8" x14ac:dyDescent="0.25">
      <c r="F940" s="24"/>
      <c r="G940" s="44"/>
      <c r="H940" s="44"/>
    </row>
    <row r="941" spans="6:8" x14ac:dyDescent="0.25">
      <c r="F941" s="24"/>
      <c r="G941" s="44"/>
      <c r="H941" s="44"/>
    </row>
    <row r="942" spans="6:8" x14ac:dyDescent="0.25">
      <c r="F942" s="24"/>
      <c r="G942" s="44"/>
      <c r="H942" s="44"/>
    </row>
    <row r="943" spans="6:8" x14ac:dyDescent="0.25">
      <c r="F943" s="24"/>
      <c r="G943" s="44"/>
      <c r="H943" s="44"/>
    </row>
    <row r="944" spans="6:8" x14ac:dyDescent="0.25">
      <c r="F944" s="24"/>
      <c r="G944" s="44"/>
      <c r="H944" s="44"/>
    </row>
    <row r="945" spans="6:8" x14ac:dyDescent="0.25">
      <c r="F945" s="24"/>
      <c r="G945" s="44"/>
      <c r="H945" s="44"/>
    </row>
    <row r="946" spans="6:8" x14ac:dyDescent="0.25">
      <c r="F946" s="24"/>
      <c r="G946" s="44"/>
      <c r="H946" s="44"/>
    </row>
    <row r="947" spans="6:8" x14ac:dyDescent="0.25">
      <c r="F947" s="24"/>
      <c r="G947" s="44"/>
      <c r="H947" s="44"/>
    </row>
    <row r="948" spans="6:8" x14ac:dyDescent="0.25">
      <c r="F948" s="24"/>
      <c r="G948" s="44"/>
      <c r="H948" s="44"/>
    </row>
    <row r="949" spans="6:8" x14ac:dyDescent="0.25">
      <c r="F949" s="24"/>
      <c r="G949" s="44"/>
      <c r="H949" s="44"/>
    </row>
    <row r="950" spans="6:8" x14ac:dyDescent="0.25">
      <c r="F950" s="24"/>
      <c r="G950" s="44"/>
      <c r="H950" s="44"/>
    </row>
    <row r="951" spans="6:8" x14ac:dyDescent="0.25">
      <c r="F951" s="24"/>
      <c r="G951" s="44"/>
      <c r="H951" s="44"/>
    </row>
    <row r="952" spans="6:8" x14ac:dyDescent="0.25">
      <c r="F952" s="24"/>
      <c r="G952" s="44"/>
      <c r="H952" s="44"/>
    </row>
    <row r="953" spans="6:8" x14ac:dyDescent="0.25">
      <c r="F953" s="24"/>
      <c r="G953" s="44"/>
      <c r="H953" s="44"/>
    </row>
    <row r="954" spans="6:8" x14ac:dyDescent="0.25">
      <c r="F954" s="24"/>
      <c r="G954" s="44"/>
      <c r="H954" s="44"/>
    </row>
    <row r="955" spans="6:8" x14ac:dyDescent="0.25">
      <c r="F955" s="24"/>
      <c r="G955" s="44"/>
      <c r="H955" s="44"/>
    </row>
    <row r="956" spans="6:8" x14ac:dyDescent="0.25">
      <c r="F956" s="24"/>
      <c r="G956" s="44"/>
      <c r="H956" s="44"/>
    </row>
    <row r="957" spans="6:8" x14ac:dyDescent="0.25">
      <c r="F957" s="24"/>
      <c r="G957" s="44"/>
      <c r="H957" s="44"/>
    </row>
    <row r="958" spans="6:8" x14ac:dyDescent="0.25">
      <c r="F958" s="24"/>
      <c r="G958" s="44"/>
      <c r="H958" s="44"/>
    </row>
    <row r="959" spans="6:8" x14ac:dyDescent="0.25">
      <c r="F959" s="24"/>
      <c r="G959" s="44"/>
      <c r="H959" s="44"/>
    </row>
    <row r="960" spans="6:8" x14ac:dyDescent="0.25">
      <c r="F960" s="24"/>
      <c r="G960" s="44"/>
      <c r="H960" s="44"/>
    </row>
    <row r="961" spans="6:8" x14ac:dyDescent="0.25">
      <c r="F961" s="24"/>
      <c r="G961" s="44"/>
      <c r="H961" s="44"/>
    </row>
    <row r="962" spans="6:8" x14ac:dyDescent="0.25">
      <c r="F962" s="24"/>
      <c r="G962" s="44"/>
      <c r="H962" s="44"/>
    </row>
    <row r="963" spans="6:8" x14ac:dyDescent="0.25">
      <c r="F963" s="24"/>
      <c r="G963" s="44"/>
      <c r="H963" s="44"/>
    </row>
    <row r="964" spans="6:8" x14ac:dyDescent="0.25">
      <c r="F964" s="24"/>
      <c r="G964" s="44"/>
      <c r="H964" s="44"/>
    </row>
    <row r="965" spans="6:8" x14ac:dyDescent="0.25">
      <c r="F965" s="24"/>
      <c r="G965" s="44"/>
      <c r="H965" s="44"/>
    </row>
    <row r="966" spans="6:8" x14ac:dyDescent="0.25">
      <c r="F966" s="24"/>
      <c r="G966" s="44"/>
      <c r="H966" s="44"/>
    </row>
    <row r="967" spans="6:8" x14ac:dyDescent="0.25">
      <c r="F967" s="24"/>
      <c r="G967" s="44"/>
      <c r="H967" s="44"/>
    </row>
    <row r="968" spans="6:8" x14ac:dyDescent="0.25">
      <c r="F968" s="24"/>
      <c r="G968" s="44"/>
      <c r="H968" s="44"/>
    </row>
    <row r="969" spans="6:8" x14ac:dyDescent="0.25">
      <c r="F969" s="24"/>
      <c r="G969" s="44"/>
      <c r="H969" s="44"/>
    </row>
    <row r="970" spans="6:8" x14ac:dyDescent="0.25">
      <c r="F970" s="24"/>
      <c r="G970" s="44"/>
      <c r="H970" s="44"/>
    </row>
    <row r="971" spans="6:8" x14ac:dyDescent="0.25">
      <c r="F971" s="24"/>
      <c r="G971" s="44"/>
      <c r="H971" s="44"/>
    </row>
    <row r="972" spans="6:8" x14ac:dyDescent="0.25">
      <c r="F972" s="24"/>
      <c r="G972" s="44"/>
      <c r="H972" s="44"/>
    </row>
    <row r="973" spans="6:8" x14ac:dyDescent="0.25">
      <c r="F973" s="24"/>
      <c r="G973" s="44"/>
      <c r="H973" s="44"/>
    </row>
    <row r="974" spans="6:8" x14ac:dyDescent="0.25">
      <c r="F974" s="24"/>
      <c r="G974" s="44"/>
      <c r="H974" s="44"/>
    </row>
    <row r="975" spans="6:8" x14ac:dyDescent="0.25">
      <c r="F975" s="24"/>
      <c r="G975" s="44"/>
      <c r="H975" s="44"/>
    </row>
    <row r="976" spans="6:8" x14ac:dyDescent="0.25">
      <c r="F976" s="24"/>
      <c r="G976" s="44"/>
      <c r="H976" s="44"/>
    </row>
    <row r="977" spans="6:8" x14ac:dyDescent="0.25">
      <c r="F977" s="24"/>
      <c r="G977" s="44"/>
      <c r="H977" s="44"/>
    </row>
    <row r="978" spans="6:8" x14ac:dyDescent="0.25">
      <c r="F978" s="24"/>
      <c r="G978" s="44"/>
      <c r="H978" s="44"/>
    </row>
    <row r="979" spans="6:8" x14ac:dyDescent="0.25">
      <c r="F979" s="24"/>
      <c r="G979" s="44"/>
      <c r="H979" s="44"/>
    </row>
    <row r="980" spans="6:8" x14ac:dyDescent="0.25">
      <c r="F980" s="24"/>
      <c r="G980" s="44"/>
      <c r="H980" s="44"/>
    </row>
    <row r="981" spans="6:8" x14ac:dyDescent="0.25">
      <c r="F981" s="24"/>
      <c r="G981" s="44"/>
      <c r="H981" s="44"/>
    </row>
    <row r="982" spans="6:8" x14ac:dyDescent="0.25">
      <c r="F982" s="24"/>
      <c r="G982" s="44"/>
      <c r="H982" s="44"/>
    </row>
    <row r="983" spans="6:8" x14ac:dyDescent="0.25">
      <c r="F983" s="24"/>
      <c r="G983" s="44"/>
      <c r="H983" s="44"/>
    </row>
    <row r="984" spans="6:8" x14ac:dyDescent="0.25">
      <c r="F984" s="24"/>
      <c r="G984" s="44"/>
      <c r="H984" s="44"/>
    </row>
    <row r="985" spans="6:8" x14ac:dyDescent="0.25">
      <c r="F985" s="24"/>
      <c r="G985" s="44"/>
      <c r="H985" s="44"/>
    </row>
    <row r="986" spans="6:8" x14ac:dyDescent="0.25">
      <c r="F986" s="24"/>
      <c r="G986" s="44"/>
      <c r="H986" s="44"/>
    </row>
    <row r="987" spans="6:8" x14ac:dyDescent="0.25">
      <c r="F987" s="24"/>
      <c r="G987" s="44"/>
      <c r="H987" s="44"/>
    </row>
    <row r="988" spans="6:8" x14ac:dyDescent="0.25">
      <c r="F988" s="24"/>
      <c r="G988" s="44"/>
      <c r="H988" s="44"/>
    </row>
    <row r="989" spans="6:8" x14ac:dyDescent="0.25">
      <c r="F989" s="24"/>
      <c r="G989" s="44"/>
      <c r="H989" s="44"/>
    </row>
    <row r="990" spans="6:8" x14ac:dyDescent="0.25">
      <c r="F990" s="24"/>
      <c r="G990" s="44"/>
      <c r="H990" s="44"/>
    </row>
    <row r="991" spans="6:8" x14ac:dyDescent="0.25">
      <c r="F991" s="24"/>
      <c r="G991" s="44"/>
      <c r="H991" s="44"/>
    </row>
    <row r="992" spans="6:8" x14ac:dyDescent="0.25">
      <c r="F992" s="24"/>
      <c r="G992" s="44"/>
      <c r="H992" s="44"/>
    </row>
    <row r="993" spans="6:8" x14ac:dyDescent="0.25">
      <c r="F993" s="24"/>
      <c r="G993" s="44"/>
      <c r="H993" s="44"/>
    </row>
    <row r="994" spans="6:8" x14ac:dyDescent="0.25">
      <c r="F994" s="24"/>
      <c r="G994" s="44"/>
      <c r="H994" s="44"/>
    </row>
    <row r="995" spans="6:8" x14ac:dyDescent="0.25">
      <c r="F995" s="24"/>
      <c r="G995" s="44"/>
      <c r="H995" s="44"/>
    </row>
    <row r="996" spans="6:8" x14ac:dyDescent="0.25">
      <c r="F996" s="24"/>
      <c r="G996" s="44"/>
      <c r="H996" s="44"/>
    </row>
    <row r="997" spans="6:8" x14ac:dyDescent="0.25">
      <c r="F997" s="24"/>
      <c r="G997" s="44"/>
      <c r="H997" s="44"/>
    </row>
    <row r="998" spans="6:8" x14ac:dyDescent="0.25">
      <c r="F998" s="24"/>
      <c r="G998" s="44"/>
      <c r="H998" s="44"/>
    </row>
    <row r="999" spans="6:8" x14ac:dyDescent="0.25">
      <c r="F999" s="24"/>
      <c r="G999" s="44"/>
      <c r="H999" s="44"/>
    </row>
    <row r="1000" spans="6:8" x14ac:dyDescent="0.25">
      <c r="F1000" s="24"/>
      <c r="G1000" s="44"/>
      <c r="H1000" s="44"/>
    </row>
    <row r="1001" spans="6:8" x14ac:dyDescent="0.25">
      <c r="F1001" s="24"/>
      <c r="G1001" s="44"/>
      <c r="H1001" s="44"/>
    </row>
    <row r="1002" spans="6:8" x14ac:dyDescent="0.25">
      <c r="F1002" s="24"/>
      <c r="G1002" s="44"/>
      <c r="H1002" s="44"/>
    </row>
    <row r="1003" spans="6:8" x14ac:dyDescent="0.25">
      <c r="F1003" s="24"/>
      <c r="G1003" s="44"/>
      <c r="H1003" s="44"/>
    </row>
    <row r="1004" spans="6:8" x14ac:dyDescent="0.25">
      <c r="F1004" s="24"/>
      <c r="G1004" s="44"/>
      <c r="H1004" s="44"/>
    </row>
    <row r="1005" spans="6:8" x14ac:dyDescent="0.25">
      <c r="F1005" s="24"/>
      <c r="G1005" s="44"/>
      <c r="H1005" s="44"/>
    </row>
    <row r="1006" spans="6:8" x14ac:dyDescent="0.25">
      <c r="F1006" s="24"/>
      <c r="G1006" s="44"/>
      <c r="H1006" s="44"/>
    </row>
    <row r="1007" spans="6:8" x14ac:dyDescent="0.25">
      <c r="F1007" s="24"/>
      <c r="G1007" s="44"/>
      <c r="H1007" s="44"/>
    </row>
    <row r="1008" spans="6:8" x14ac:dyDescent="0.25">
      <c r="F1008" s="24"/>
      <c r="G1008" s="44"/>
      <c r="H1008" s="44"/>
    </row>
    <row r="1009" spans="6:8" x14ac:dyDescent="0.25">
      <c r="F1009" s="24"/>
      <c r="G1009" s="44"/>
      <c r="H1009" s="44"/>
    </row>
    <row r="1010" spans="6:8" x14ac:dyDescent="0.25">
      <c r="F1010" s="24"/>
      <c r="G1010" s="44"/>
      <c r="H1010" s="44"/>
    </row>
    <row r="1011" spans="6:8" x14ac:dyDescent="0.25">
      <c r="F1011" s="24"/>
      <c r="G1011" s="44"/>
      <c r="H1011" s="44"/>
    </row>
    <row r="1012" spans="6:8" x14ac:dyDescent="0.25">
      <c r="F1012" s="24"/>
      <c r="G1012" s="44"/>
      <c r="H1012" s="44"/>
    </row>
    <row r="1013" spans="6:8" x14ac:dyDescent="0.25">
      <c r="F1013" s="24"/>
      <c r="G1013" s="44"/>
      <c r="H1013" s="44"/>
    </row>
    <row r="1014" spans="6:8" x14ac:dyDescent="0.25">
      <c r="F1014" s="24"/>
      <c r="G1014" s="44"/>
      <c r="H1014" s="44"/>
    </row>
    <row r="1015" spans="6:8" x14ac:dyDescent="0.25">
      <c r="F1015" s="24"/>
      <c r="G1015" s="44"/>
      <c r="H1015" s="44"/>
    </row>
    <row r="1016" spans="6:8" x14ac:dyDescent="0.25">
      <c r="F1016" s="24"/>
      <c r="G1016" s="44"/>
      <c r="H1016" s="44"/>
    </row>
    <row r="1017" spans="6:8" x14ac:dyDescent="0.25">
      <c r="F1017" s="24"/>
      <c r="G1017" s="44"/>
      <c r="H1017" s="44"/>
    </row>
    <row r="1018" spans="6:8" x14ac:dyDescent="0.25">
      <c r="F1018" s="24"/>
      <c r="G1018" s="44"/>
      <c r="H1018" s="44"/>
    </row>
    <row r="1019" spans="6:8" x14ac:dyDescent="0.25">
      <c r="F1019" s="24"/>
      <c r="G1019" s="44"/>
      <c r="H1019" s="44"/>
    </row>
    <row r="1020" spans="6:8" x14ac:dyDescent="0.25">
      <c r="F1020" s="24"/>
      <c r="G1020" s="44"/>
      <c r="H1020" s="44"/>
    </row>
    <row r="1021" spans="6:8" x14ac:dyDescent="0.25">
      <c r="F1021" s="24"/>
      <c r="G1021" s="44"/>
      <c r="H1021" s="44"/>
    </row>
    <row r="1022" spans="6:8" x14ac:dyDescent="0.25">
      <c r="F1022" s="24"/>
      <c r="G1022" s="44"/>
      <c r="H1022" s="44"/>
    </row>
    <row r="1023" spans="6:8" x14ac:dyDescent="0.25">
      <c r="F1023" s="24"/>
      <c r="G1023" s="44"/>
      <c r="H1023" s="44"/>
    </row>
    <row r="1024" spans="6:8" x14ac:dyDescent="0.25">
      <c r="F1024" s="24"/>
      <c r="G1024" s="44"/>
      <c r="H1024" s="44"/>
    </row>
    <row r="1025" spans="6:8" x14ac:dyDescent="0.25">
      <c r="F1025" s="24"/>
      <c r="G1025" s="44"/>
      <c r="H1025" s="44"/>
    </row>
    <row r="1026" spans="6:8" x14ac:dyDescent="0.25">
      <c r="F1026" s="24"/>
      <c r="G1026" s="44"/>
      <c r="H1026" s="44"/>
    </row>
    <row r="1027" spans="6:8" x14ac:dyDescent="0.25">
      <c r="F1027" s="24"/>
      <c r="G1027" s="44"/>
      <c r="H1027" s="44"/>
    </row>
    <row r="1028" spans="6:8" x14ac:dyDescent="0.25">
      <c r="F1028" s="24"/>
      <c r="G1028" s="44"/>
      <c r="H1028" s="44"/>
    </row>
    <row r="1029" spans="6:8" x14ac:dyDescent="0.25">
      <c r="F1029" s="24"/>
      <c r="G1029" s="44"/>
      <c r="H1029" s="44"/>
    </row>
    <row r="1030" spans="6:8" x14ac:dyDescent="0.25">
      <c r="F1030" s="24"/>
      <c r="G1030" s="44"/>
      <c r="H1030" s="44"/>
    </row>
    <row r="1031" spans="6:8" x14ac:dyDescent="0.25">
      <c r="F1031" s="24"/>
      <c r="G1031" s="44"/>
      <c r="H1031" s="44"/>
    </row>
    <row r="1032" spans="6:8" x14ac:dyDescent="0.25">
      <c r="F1032" s="24"/>
      <c r="G1032" s="44"/>
      <c r="H1032" s="44"/>
    </row>
    <row r="1033" spans="6:8" x14ac:dyDescent="0.25">
      <c r="F1033" s="24"/>
      <c r="G1033" s="44"/>
      <c r="H1033" s="44"/>
    </row>
    <row r="1034" spans="6:8" x14ac:dyDescent="0.25">
      <c r="F1034" s="24"/>
      <c r="G1034" s="44"/>
      <c r="H1034" s="44"/>
    </row>
    <row r="1035" spans="6:8" x14ac:dyDescent="0.25">
      <c r="F1035" s="24"/>
      <c r="G1035" s="44"/>
      <c r="H1035" s="44"/>
    </row>
    <row r="1036" spans="6:8" x14ac:dyDescent="0.25">
      <c r="F1036" s="24"/>
      <c r="G1036" s="44"/>
      <c r="H1036" s="44"/>
    </row>
    <row r="1037" spans="6:8" x14ac:dyDescent="0.25">
      <c r="F1037" s="24"/>
      <c r="G1037" s="44"/>
      <c r="H1037" s="44"/>
    </row>
    <row r="1038" spans="6:8" x14ac:dyDescent="0.25">
      <c r="F1038" s="24"/>
      <c r="G1038" s="44"/>
      <c r="H1038" s="44"/>
    </row>
    <row r="1039" spans="6:8" x14ac:dyDescent="0.25">
      <c r="F1039" s="24"/>
      <c r="G1039" s="44"/>
      <c r="H1039" s="44"/>
    </row>
    <row r="1040" spans="6:8" x14ac:dyDescent="0.25">
      <c r="F1040" s="24"/>
      <c r="G1040" s="44"/>
      <c r="H1040" s="44"/>
    </row>
    <row r="1041" spans="6:8" x14ac:dyDescent="0.25">
      <c r="F1041" s="24"/>
      <c r="G1041" s="44"/>
      <c r="H1041" s="44"/>
    </row>
    <row r="1042" spans="6:8" x14ac:dyDescent="0.25">
      <c r="F1042" s="24"/>
      <c r="G1042" s="44"/>
      <c r="H1042" s="44"/>
    </row>
    <row r="1043" spans="6:8" x14ac:dyDescent="0.25">
      <c r="F1043" s="24"/>
      <c r="G1043" s="44"/>
      <c r="H1043" s="44"/>
    </row>
    <row r="1044" spans="6:8" x14ac:dyDescent="0.25">
      <c r="F1044" s="24"/>
      <c r="G1044" s="44"/>
      <c r="H1044" s="44"/>
    </row>
    <row r="1045" spans="6:8" x14ac:dyDescent="0.25">
      <c r="F1045" s="24"/>
      <c r="G1045" s="44"/>
      <c r="H1045" s="44"/>
    </row>
    <row r="1046" spans="6:8" x14ac:dyDescent="0.25">
      <c r="F1046" s="24"/>
      <c r="G1046" s="44"/>
      <c r="H1046" s="44"/>
    </row>
    <row r="1047" spans="6:8" x14ac:dyDescent="0.25">
      <c r="F1047" s="24"/>
      <c r="G1047" s="44"/>
      <c r="H1047" s="44"/>
    </row>
    <row r="1048" spans="6:8" x14ac:dyDescent="0.25">
      <c r="F1048" s="24"/>
      <c r="G1048" s="44"/>
      <c r="H1048" s="44"/>
    </row>
    <row r="1049" spans="6:8" x14ac:dyDescent="0.25">
      <c r="F1049" s="24"/>
      <c r="G1049" s="44"/>
      <c r="H1049" s="44"/>
    </row>
    <row r="1050" spans="6:8" x14ac:dyDescent="0.25">
      <c r="F1050" s="24"/>
      <c r="G1050" s="44"/>
      <c r="H1050" s="44"/>
    </row>
    <row r="1051" spans="6:8" x14ac:dyDescent="0.25">
      <c r="F1051" s="24"/>
      <c r="G1051" s="44"/>
      <c r="H1051" s="44"/>
    </row>
    <row r="1052" spans="6:8" x14ac:dyDescent="0.25">
      <c r="F1052" s="24"/>
      <c r="G1052" s="44"/>
      <c r="H1052" s="44"/>
    </row>
    <row r="1053" spans="6:8" x14ac:dyDescent="0.25">
      <c r="F1053" s="24"/>
      <c r="G1053" s="44"/>
      <c r="H1053" s="44"/>
    </row>
    <row r="1054" spans="6:8" x14ac:dyDescent="0.25">
      <c r="F1054" s="24"/>
      <c r="G1054" s="44"/>
      <c r="H1054" s="44"/>
    </row>
    <row r="1055" spans="6:8" x14ac:dyDescent="0.25">
      <c r="F1055" s="24"/>
      <c r="G1055" s="44"/>
      <c r="H1055" s="44"/>
    </row>
    <row r="1056" spans="6:8" x14ac:dyDescent="0.25">
      <c r="F1056" s="24"/>
      <c r="G1056" s="44"/>
      <c r="H1056" s="44"/>
    </row>
    <row r="1057" spans="6:8" x14ac:dyDescent="0.25">
      <c r="F1057" s="24"/>
      <c r="G1057" s="44"/>
      <c r="H1057" s="44"/>
    </row>
    <row r="1058" spans="6:8" x14ac:dyDescent="0.25">
      <c r="F1058" s="24"/>
      <c r="G1058" s="44"/>
      <c r="H1058" s="44"/>
    </row>
    <row r="1059" spans="6:8" x14ac:dyDescent="0.25">
      <c r="F1059" s="24"/>
      <c r="G1059" s="44"/>
      <c r="H1059" s="44"/>
    </row>
    <row r="1060" spans="6:8" x14ac:dyDescent="0.25">
      <c r="F1060" s="24"/>
      <c r="G1060" s="44"/>
      <c r="H1060" s="44"/>
    </row>
    <row r="1061" spans="6:8" x14ac:dyDescent="0.25">
      <c r="F1061" s="24"/>
      <c r="G1061" s="44"/>
      <c r="H1061" s="44"/>
    </row>
    <row r="1062" spans="6:8" x14ac:dyDescent="0.25">
      <c r="F1062" s="24"/>
      <c r="G1062" s="44"/>
      <c r="H1062" s="44"/>
    </row>
    <row r="1063" spans="6:8" x14ac:dyDescent="0.25">
      <c r="F1063" s="24"/>
      <c r="G1063" s="44"/>
      <c r="H1063" s="44"/>
    </row>
    <row r="1064" spans="6:8" x14ac:dyDescent="0.25">
      <c r="F1064" s="24"/>
      <c r="G1064" s="44"/>
      <c r="H1064" s="44"/>
    </row>
    <row r="1065" spans="6:8" x14ac:dyDescent="0.25">
      <c r="F1065" s="24"/>
      <c r="G1065" s="44"/>
      <c r="H1065" s="44"/>
    </row>
    <row r="1066" spans="6:8" x14ac:dyDescent="0.25">
      <c r="F1066" s="24"/>
      <c r="G1066" s="44"/>
      <c r="H1066" s="44"/>
    </row>
    <row r="1067" spans="6:8" x14ac:dyDescent="0.25">
      <c r="F1067" s="24"/>
      <c r="G1067" s="44"/>
      <c r="H1067" s="44"/>
    </row>
    <row r="1068" spans="6:8" x14ac:dyDescent="0.25">
      <c r="F1068" s="24"/>
      <c r="G1068" s="44"/>
      <c r="H1068" s="44"/>
    </row>
    <row r="1069" spans="6:8" x14ac:dyDescent="0.25">
      <c r="F1069" s="24"/>
      <c r="G1069" s="44"/>
      <c r="H1069" s="44"/>
    </row>
    <row r="1070" spans="6:8" x14ac:dyDescent="0.25">
      <c r="F1070" s="24"/>
      <c r="G1070" s="44"/>
      <c r="H1070" s="44"/>
    </row>
    <row r="1071" spans="6:8" x14ac:dyDescent="0.25">
      <c r="F1071" s="24"/>
      <c r="G1071" s="44"/>
      <c r="H1071" s="44"/>
    </row>
    <row r="1072" spans="6:8" x14ac:dyDescent="0.25">
      <c r="F1072" s="24"/>
      <c r="G1072" s="44"/>
      <c r="H1072" s="44"/>
    </row>
    <row r="1073" spans="6:8" x14ac:dyDescent="0.25">
      <c r="F1073" s="24"/>
      <c r="G1073" s="44"/>
      <c r="H1073" s="44"/>
    </row>
    <row r="1074" spans="6:8" x14ac:dyDescent="0.25">
      <c r="F1074" s="24"/>
      <c r="G1074" s="44"/>
      <c r="H1074" s="44"/>
    </row>
    <row r="1075" spans="6:8" x14ac:dyDescent="0.25">
      <c r="F1075" s="24"/>
      <c r="G1075" s="44"/>
      <c r="H1075" s="44"/>
    </row>
    <row r="1076" spans="6:8" x14ac:dyDescent="0.25">
      <c r="F1076" s="24"/>
      <c r="G1076" s="44"/>
      <c r="H1076" s="44"/>
    </row>
    <row r="1077" spans="6:8" x14ac:dyDescent="0.25">
      <c r="F1077" s="24"/>
      <c r="G1077" s="44"/>
      <c r="H1077" s="44"/>
    </row>
    <row r="1078" spans="6:8" x14ac:dyDescent="0.25">
      <c r="F1078" s="24"/>
      <c r="G1078" s="44"/>
      <c r="H1078" s="44"/>
    </row>
    <row r="1079" spans="6:8" x14ac:dyDescent="0.25">
      <c r="F1079" s="24"/>
      <c r="G1079" s="44"/>
      <c r="H1079" s="44"/>
    </row>
    <row r="1080" spans="6:8" x14ac:dyDescent="0.25">
      <c r="F1080" s="24"/>
      <c r="G1080" s="44"/>
      <c r="H1080" s="44"/>
    </row>
    <row r="1081" spans="6:8" x14ac:dyDescent="0.25">
      <c r="F1081" s="24"/>
      <c r="G1081" s="44"/>
      <c r="H1081" s="44"/>
    </row>
    <row r="1082" spans="6:8" x14ac:dyDescent="0.25">
      <c r="F1082" s="24"/>
      <c r="G1082" s="44"/>
      <c r="H1082" s="44"/>
    </row>
    <row r="1083" spans="6:8" x14ac:dyDescent="0.25">
      <c r="F1083" s="24"/>
      <c r="G1083" s="44"/>
      <c r="H1083" s="44"/>
    </row>
    <row r="1084" spans="6:8" x14ac:dyDescent="0.25">
      <c r="F1084" s="24"/>
      <c r="G1084" s="44"/>
      <c r="H1084" s="44"/>
    </row>
    <row r="1085" spans="6:8" x14ac:dyDescent="0.25">
      <c r="F1085" s="24"/>
      <c r="G1085" s="44"/>
      <c r="H1085" s="44"/>
    </row>
    <row r="1086" spans="6:8" x14ac:dyDescent="0.25">
      <c r="F1086" s="24"/>
      <c r="G1086" s="44"/>
      <c r="H1086" s="44"/>
    </row>
    <row r="1087" spans="6:8" x14ac:dyDescent="0.25">
      <c r="F1087" s="24"/>
      <c r="G1087" s="44"/>
      <c r="H1087" s="44"/>
    </row>
    <row r="1088" spans="6:8" x14ac:dyDescent="0.25">
      <c r="F1088" s="24"/>
      <c r="G1088" s="44"/>
      <c r="H1088" s="44"/>
    </row>
    <row r="1089" spans="6:8" x14ac:dyDescent="0.25">
      <c r="F1089" s="24"/>
      <c r="G1089" s="44"/>
      <c r="H1089" s="44"/>
    </row>
    <row r="1090" spans="6:8" x14ac:dyDescent="0.25">
      <c r="F1090" s="24"/>
      <c r="G1090" s="44"/>
      <c r="H1090" s="44"/>
    </row>
    <row r="1091" spans="6:8" x14ac:dyDescent="0.25">
      <c r="F1091" s="24"/>
      <c r="G1091" s="44"/>
      <c r="H1091" s="44"/>
    </row>
    <row r="1092" spans="6:8" x14ac:dyDescent="0.25">
      <c r="F1092" s="24"/>
      <c r="G1092" s="44"/>
      <c r="H1092" s="44"/>
    </row>
    <row r="1093" spans="6:8" x14ac:dyDescent="0.25">
      <c r="F1093" s="24"/>
      <c r="G1093" s="44"/>
      <c r="H1093" s="44"/>
    </row>
    <row r="1094" spans="6:8" x14ac:dyDescent="0.25">
      <c r="F1094" s="24"/>
      <c r="G1094" s="44"/>
      <c r="H1094" s="44"/>
    </row>
    <row r="1095" spans="6:8" x14ac:dyDescent="0.25">
      <c r="F1095" s="24"/>
      <c r="G1095" s="44"/>
      <c r="H1095" s="44"/>
    </row>
    <row r="1096" spans="6:8" x14ac:dyDescent="0.25">
      <c r="F1096" s="24"/>
      <c r="G1096" s="44"/>
      <c r="H1096" s="44"/>
    </row>
    <row r="1097" spans="6:8" x14ac:dyDescent="0.25">
      <c r="F1097" s="24"/>
      <c r="G1097" s="44"/>
      <c r="H1097" s="44"/>
    </row>
    <row r="1098" spans="6:8" x14ac:dyDescent="0.25">
      <c r="F1098" s="24"/>
      <c r="G1098" s="44"/>
      <c r="H1098" s="44"/>
    </row>
    <row r="1099" spans="6:8" x14ac:dyDescent="0.25">
      <c r="F1099" s="24"/>
      <c r="G1099" s="44"/>
      <c r="H1099" s="44"/>
    </row>
    <row r="1100" spans="6:8" x14ac:dyDescent="0.25">
      <c r="F1100" s="24"/>
      <c r="G1100" s="44"/>
      <c r="H1100" s="44"/>
    </row>
    <row r="1101" spans="6:8" x14ac:dyDescent="0.25">
      <c r="F1101" s="24"/>
      <c r="G1101" s="44"/>
      <c r="H1101" s="44"/>
    </row>
    <row r="1102" spans="6:8" x14ac:dyDescent="0.25">
      <c r="F1102" s="24"/>
      <c r="G1102" s="44"/>
      <c r="H1102" s="44"/>
    </row>
    <row r="1103" spans="6:8" x14ac:dyDescent="0.25">
      <c r="F1103" s="24"/>
      <c r="G1103" s="44"/>
      <c r="H1103" s="44"/>
    </row>
    <row r="1104" spans="6:8" x14ac:dyDescent="0.25">
      <c r="F1104" s="24"/>
      <c r="G1104" s="44"/>
      <c r="H1104" s="44"/>
    </row>
    <row r="1105" spans="6:8" x14ac:dyDescent="0.25">
      <c r="F1105" s="24"/>
      <c r="G1105" s="44"/>
      <c r="H1105" s="44"/>
    </row>
    <row r="1106" spans="6:8" x14ac:dyDescent="0.25">
      <c r="F1106" s="24"/>
      <c r="G1106" s="44"/>
      <c r="H1106" s="44"/>
    </row>
    <row r="1107" spans="6:8" x14ac:dyDescent="0.25">
      <c r="F1107" s="24"/>
      <c r="G1107" s="44"/>
      <c r="H1107" s="44"/>
    </row>
    <row r="1108" spans="6:8" x14ac:dyDescent="0.25">
      <c r="F1108" s="24"/>
      <c r="G1108" s="44"/>
      <c r="H1108" s="44"/>
    </row>
    <row r="1109" spans="6:8" x14ac:dyDescent="0.25">
      <c r="F1109" s="24"/>
      <c r="G1109" s="44"/>
      <c r="H1109" s="44"/>
    </row>
    <row r="1110" spans="6:8" x14ac:dyDescent="0.25">
      <c r="F1110" s="24"/>
      <c r="G1110" s="44"/>
      <c r="H1110" s="44"/>
    </row>
    <row r="1111" spans="6:8" x14ac:dyDescent="0.25">
      <c r="F1111" s="24"/>
      <c r="G1111" s="44"/>
      <c r="H1111" s="44"/>
    </row>
    <row r="1112" spans="6:8" x14ac:dyDescent="0.25">
      <c r="F1112" s="24"/>
      <c r="G1112" s="44"/>
      <c r="H1112" s="44"/>
    </row>
    <row r="1113" spans="6:8" x14ac:dyDescent="0.25">
      <c r="F1113" s="24"/>
      <c r="G1113" s="44"/>
      <c r="H1113" s="44"/>
    </row>
    <row r="1114" spans="6:8" x14ac:dyDescent="0.25">
      <c r="F1114" s="24"/>
      <c r="G1114" s="44"/>
      <c r="H1114" s="44"/>
    </row>
    <row r="1115" spans="6:8" x14ac:dyDescent="0.25">
      <c r="F1115" s="24"/>
      <c r="G1115" s="44"/>
      <c r="H1115" s="44"/>
    </row>
    <row r="1116" spans="6:8" x14ac:dyDescent="0.25">
      <c r="F1116" s="24"/>
      <c r="G1116" s="44"/>
      <c r="H1116" s="44"/>
    </row>
    <row r="1117" spans="6:8" x14ac:dyDescent="0.25">
      <c r="F1117" s="24"/>
      <c r="G1117" s="44"/>
      <c r="H1117" s="44"/>
    </row>
    <row r="1118" spans="6:8" x14ac:dyDescent="0.25">
      <c r="F1118" s="24"/>
      <c r="G1118" s="44"/>
      <c r="H1118" s="44"/>
    </row>
    <row r="1119" spans="6:8" x14ac:dyDescent="0.25">
      <c r="F1119" s="24"/>
      <c r="G1119" s="44"/>
      <c r="H1119" s="44"/>
    </row>
    <row r="1120" spans="6:8" x14ac:dyDescent="0.25">
      <c r="F1120" s="24"/>
      <c r="G1120" s="44"/>
      <c r="H1120" s="44"/>
    </row>
    <row r="1121" spans="6:8" x14ac:dyDescent="0.25">
      <c r="F1121" s="24"/>
      <c r="G1121" s="44"/>
      <c r="H1121" s="44"/>
    </row>
    <row r="1122" spans="6:8" x14ac:dyDescent="0.25">
      <c r="F1122" s="24"/>
      <c r="G1122" s="44"/>
      <c r="H1122" s="44"/>
    </row>
    <row r="1123" spans="6:8" x14ac:dyDescent="0.25">
      <c r="F1123" s="24"/>
      <c r="G1123" s="44"/>
      <c r="H1123" s="44"/>
    </row>
    <row r="1124" spans="6:8" x14ac:dyDescent="0.25">
      <c r="F1124" s="24"/>
      <c r="G1124" s="44"/>
      <c r="H1124" s="44"/>
    </row>
    <row r="1125" spans="6:8" x14ac:dyDescent="0.25">
      <c r="F1125" s="24"/>
      <c r="G1125" s="44"/>
      <c r="H1125" s="44"/>
    </row>
    <row r="1126" spans="6:8" x14ac:dyDescent="0.25">
      <c r="F1126" s="24"/>
      <c r="G1126" s="44"/>
      <c r="H1126" s="44"/>
    </row>
    <row r="1127" spans="6:8" x14ac:dyDescent="0.25">
      <c r="F1127" s="24"/>
      <c r="G1127" s="44"/>
      <c r="H1127" s="44"/>
    </row>
    <row r="1128" spans="6:8" x14ac:dyDescent="0.25">
      <c r="F1128" s="24"/>
      <c r="G1128" s="44"/>
      <c r="H1128" s="44"/>
    </row>
    <row r="1129" spans="6:8" x14ac:dyDescent="0.25">
      <c r="F1129" s="24"/>
      <c r="G1129" s="44"/>
      <c r="H1129" s="44"/>
    </row>
    <row r="1130" spans="6:8" x14ac:dyDescent="0.25">
      <c r="F1130" s="24"/>
      <c r="G1130" s="44"/>
      <c r="H1130" s="44"/>
    </row>
    <row r="1131" spans="6:8" x14ac:dyDescent="0.25">
      <c r="F1131" s="24"/>
      <c r="G1131" s="44"/>
      <c r="H1131" s="44"/>
    </row>
    <row r="1132" spans="6:8" x14ac:dyDescent="0.25">
      <c r="F1132" s="24"/>
      <c r="G1132" s="44"/>
      <c r="H1132" s="44"/>
    </row>
    <row r="1133" spans="6:8" x14ac:dyDescent="0.25">
      <c r="F1133" s="24"/>
      <c r="G1133" s="44"/>
      <c r="H1133" s="44"/>
    </row>
    <row r="1134" spans="6:8" x14ac:dyDescent="0.25">
      <c r="F1134" s="24"/>
      <c r="G1134" s="44"/>
      <c r="H1134" s="44"/>
    </row>
    <row r="1135" spans="6:8" x14ac:dyDescent="0.25">
      <c r="F1135" s="24"/>
      <c r="G1135" s="44"/>
      <c r="H1135" s="44"/>
    </row>
    <row r="1136" spans="6:8" x14ac:dyDescent="0.25">
      <c r="F1136" s="24"/>
      <c r="G1136" s="44"/>
      <c r="H1136" s="44"/>
    </row>
    <row r="1137" spans="6:8" x14ac:dyDescent="0.25">
      <c r="F1137" s="24"/>
      <c r="G1137" s="44"/>
      <c r="H1137" s="44"/>
    </row>
    <row r="1138" spans="6:8" x14ac:dyDescent="0.25">
      <c r="F1138" s="24"/>
      <c r="G1138" s="44"/>
      <c r="H1138" s="44"/>
    </row>
    <row r="1139" spans="6:8" x14ac:dyDescent="0.25">
      <c r="F1139" s="24"/>
      <c r="G1139" s="44"/>
      <c r="H1139" s="44"/>
    </row>
    <row r="1140" spans="6:8" x14ac:dyDescent="0.25">
      <c r="F1140" s="24"/>
      <c r="G1140" s="44"/>
      <c r="H1140" s="44"/>
    </row>
    <row r="1141" spans="6:8" x14ac:dyDescent="0.25">
      <c r="F1141" s="24"/>
      <c r="G1141" s="44"/>
      <c r="H1141" s="44"/>
    </row>
    <row r="1142" spans="6:8" x14ac:dyDescent="0.25">
      <c r="F1142" s="24"/>
      <c r="G1142" s="44"/>
      <c r="H1142" s="44"/>
    </row>
    <row r="1143" spans="6:8" x14ac:dyDescent="0.25">
      <c r="F1143" s="24"/>
      <c r="G1143" s="44"/>
      <c r="H1143" s="44"/>
    </row>
    <row r="1144" spans="6:8" x14ac:dyDescent="0.25">
      <c r="F1144" s="24"/>
      <c r="G1144" s="44"/>
      <c r="H1144" s="44"/>
    </row>
    <row r="1145" spans="6:8" x14ac:dyDescent="0.25">
      <c r="F1145" s="24"/>
      <c r="G1145" s="44"/>
      <c r="H1145" s="44"/>
    </row>
    <row r="1146" spans="6:8" x14ac:dyDescent="0.25">
      <c r="F1146" s="24"/>
      <c r="G1146" s="44"/>
      <c r="H1146" s="44"/>
    </row>
    <row r="1147" spans="6:8" x14ac:dyDescent="0.25">
      <c r="F1147" s="24"/>
      <c r="G1147" s="44"/>
      <c r="H1147" s="44"/>
    </row>
    <row r="1148" spans="6:8" x14ac:dyDescent="0.25">
      <c r="F1148" s="24"/>
      <c r="G1148" s="44"/>
      <c r="H1148" s="44"/>
    </row>
    <row r="1149" spans="6:8" x14ac:dyDescent="0.25">
      <c r="F1149" s="24"/>
      <c r="G1149" s="44"/>
      <c r="H1149" s="44"/>
    </row>
    <row r="1150" spans="6:8" x14ac:dyDescent="0.25">
      <c r="F1150" s="24"/>
      <c r="G1150" s="44"/>
      <c r="H1150" s="44"/>
    </row>
    <row r="1151" spans="6:8" x14ac:dyDescent="0.25">
      <c r="F1151" s="24"/>
      <c r="G1151" s="44"/>
      <c r="H1151" s="44"/>
    </row>
    <row r="1152" spans="6:8" x14ac:dyDescent="0.25">
      <c r="F1152" s="24"/>
      <c r="G1152" s="44"/>
      <c r="H1152" s="44"/>
    </row>
    <row r="1153" spans="6:8" x14ac:dyDescent="0.25">
      <c r="F1153" s="24"/>
      <c r="G1153" s="44"/>
      <c r="H1153" s="44"/>
    </row>
    <row r="1154" spans="6:8" x14ac:dyDescent="0.25">
      <c r="F1154" s="24"/>
      <c r="G1154" s="44"/>
      <c r="H1154" s="44"/>
    </row>
    <row r="1155" spans="6:8" x14ac:dyDescent="0.25">
      <c r="F1155" s="24"/>
      <c r="G1155" s="44"/>
      <c r="H1155" s="44"/>
    </row>
    <row r="1156" spans="6:8" x14ac:dyDescent="0.25">
      <c r="F1156" s="24"/>
      <c r="G1156" s="44"/>
      <c r="H1156" s="44"/>
    </row>
    <row r="1157" spans="6:8" x14ac:dyDescent="0.25">
      <c r="F1157" s="24"/>
      <c r="G1157" s="44"/>
      <c r="H1157" s="44"/>
    </row>
    <row r="1158" spans="6:8" x14ac:dyDescent="0.25">
      <c r="F1158" s="24"/>
      <c r="G1158" s="44"/>
      <c r="H1158" s="44"/>
    </row>
    <row r="1159" spans="6:8" x14ac:dyDescent="0.25">
      <c r="F1159" s="24"/>
      <c r="G1159" s="44"/>
      <c r="H1159" s="44"/>
    </row>
    <row r="1160" spans="6:8" x14ac:dyDescent="0.25">
      <c r="F1160" s="24"/>
      <c r="G1160" s="44"/>
      <c r="H1160" s="44"/>
    </row>
    <row r="1161" spans="6:8" x14ac:dyDescent="0.25">
      <c r="F1161" s="24"/>
      <c r="G1161" s="44"/>
      <c r="H1161" s="44"/>
    </row>
    <row r="1162" spans="6:8" x14ac:dyDescent="0.25">
      <c r="F1162" s="24"/>
      <c r="G1162" s="44"/>
      <c r="H1162" s="44"/>
    </row>
    <row r="1163" spans="6:8" x14ac:dyDescent="0.25">
      <c r="F1163" s="24"/>
      <c r="G1163" s="44"/>
      <c r="H1163" s="44"/>
    </row>
    <row r="1164" spans="6:8" x14ac:dyDescent="0.25">
      <c r="F1164" s="24"/>
      <c r="G1164" s="44"/>
      <c r="H1164" s="44"/>
    </row>
    <row r="1165" spans="6:8" x14ac:dyDescent="0.25">
      <c r="F1165" s="24"/>
      <c r="G1165" s="44"/>
      <c r="H1165" s="44"/>
    </row>
    <row r="1166" spans="6:8" x14ac:dyDescent="0.25">
      <c r="F1166" s="24"/>
      <c r="G1166" s="44"/>
      <c r="H1166" s="44"/>
    </row>
    <row r="1167" spans="6:8" x14ac:dyDescent="0.25">
      <c r="F1167" s="24"/>
      <c r="G1167" s="44"/>
      <c r="H1167" s="44"/>
    </row>
    <row r="1168" spans="6:8" x14ac:dyDescent="0.25">
      <c r="F1168" s="24"/>
      <c r="G1168" s="44"/>
      <c r="H1168" s="44"/>
    </row>
    <row r="1169" spans="6:8" x14ac:dyDescent="0.25">
      <c r="F1169" s="24"/>
      <c r="G1169" s="44"/>
      <c r="H1169" s="44"/>
    </row>
    <row r="1170" spans="6:8" x14ac:dyDescent="0.25">
      <c r="F1170" s="24"/>
      <c r="G1170" s="44"/>
      <c r="H1170" s="44"/>
    </row>
    <row r="1171" spans="6:8" x14ac:dyDescent="0.25">
      <c r="F1171" s="24"/>
      <c r="G1171" s="44"/>
      <c r="H1171" s="44"/>
    </row>
    <row r="1172" spans="6:8" x14ac:dyDescent="0.25">
      <c r="F1172" s="24"/>
      <c r="G1172" s="44"/>
      <c r="H1172" s="44"/>
    </row>
    <row r="1173" spans="6:8" x14ac:dyDescent="0.25">
      <c r="F1173" s="24"/>
      <c r="G1173" s="44"/>
      <c r="H1173" s="44"/>
    </row>
    <row r="1174" spans="6:8" x14ac:dyDescent="0.25">
      <c r="F1174" s="24"/>
      <c r="G1174" s="44"/>
      <c r="H1174" s="44"/>
    </row>
    <row r="1175" spans="6:8" x14ac:dyDescent="0.25">
      <c r="F1175" s="24"/>
      <c r="G1175" s="44"/>
      <c r="H1175" s="44"/>
    </row>
    <row r="1176" spans="6:8" x14ac:dyDescent="0.25">
      <c r="F1176" s="24"/>
      <c r="G1176" s="44"/>
      <c r="H1176" s="44"/>
    </row>
    <row r="1177" spans="6:8" x14ac:dyDescent="0.25">
      <c r="F1177" s="24"/>
      <c r="G1177" s="44"/>
      <c r="H1177" s="44"/>
    </row>
    <row r="1178" spans="6:8" x14ac:dyDescent="0.25">
      <c r="F1178" s="24"/>
      <c r="G1178" s="44"/>
      <c r="H1178" s="44"/>
    </row>
    <row r="1179" spans="6:8" x14ac:dyDescent="0.25">
      <c r="F1179" s="24"/>
      <c r="G1179" s="44"/>
      <c r="H1179" s="44"/>
    </row>
    <row r="1180" spans="6:8" x14ac:dyDescent="0.25">
      <c r="F1180" s="24"/>
      <c r="G1180" s="44"/>
      <c r="H1180" s="44"/>
    </row>
    <row r="1181" spans="6:8" x14ac:dyDescent="0.25">
      <c r="F1181" s="24"/>
      <c r="G1181" s="44"/>
      <c r="H1181" s="44"/>
    </row>
    <row r="1182" spans="6:8" x14ac:dyDescent="0.25">
      <c r="F1182" s="24"/>
      <c r="G1182" s="44"/>
      <c r="H1182" s="44"/>
    </row>
    <row r="1183" spans="6:8" x14ac:dyDescent="0.25">
      <c r="F1183" s="24"/>
      <c r="G1183" s="44"/>
      <c r="H1183" s="44"/>
    </row>
    <row r="1184" spans="6:8" x14ac:dyDescent="0.25">
      <c r="F1184" s="24"/>
      <c r="G1184" s="44"/>
      <c r="H1184" s="44"/>
    </row>
    <row r="1185" spans="6:8" x14ac:dyDescent="0.25">
      <c r="F1185" s="24"/>
      <c r="G1185" s="44"/>
      <c r="H1185" s="44"/>
    </row>
    <row r="1186" spans="6:8" x14ac:dyDescent="0.25">
      <c r="F1186" s="24"/>
      <c r="G1186" s="44"/>
      <c r="H1186" s="44"/>
    </row>
    <row r="1187" spans="6:8" x14ac:dyDescent="0.25">
      <c r="F1187" s="24"/>
      <c r="G1187" s="44"/>
      <c r="H1187" s="44"/>
    </row>
    <row r="1188" spans="6:8" x14ac:dyDescent="0.25">
      <c r="F1188" s="24"/>
      <c r="G1188" s="44"/>
      <c r="H1188" s="44"/>
    </row>
    <row r="1189" spans="6:8" x14ac:dyDescent="0.25">
      <c r="F1189" s="24"/>
      <c r="G1189" s="44"/>
      <c r="H1189" s="44"/>
    </row>
    <row r="1190" spans="6:8" x14ac:dyDescent="0.25">
      <c r="F1190" s="24"/>
      <c r="G1190" s="44"/>
      <c r="H1190" s="44"/>
    </row>
    <row r="1191" spans="6:8" x14ac:dyDescent="0.25">
      <c r="F1191" s="24"/>
      <c r="G1191" s="44"/>
      <c r="H1191" s="44"/>
    </row>
    <row r="1192" spans="6:8" x14ac:dyDescent="0.25">
      <c r="F1192" s="24"/>
      <c r="G1192" s="44"/>
      <c r="H1192" s="44"/>
    </row>
    <row r="1193" spans="6:8" x14ac:dyDescent="0.25">
      <c r="F1193" s="24"/>
      <c r="G1193" s="44"/>
      <c r="H1193" s="44"/>
    </row>
    <row r="1194" spans="6:8" x14ac:dyDescent="0.25">
      <c r="F1194" s="24"/>
      <c r="G1194" s="44"/>
      <c r="H1194" s="44"/>
    </row>
    <row r="1195" spans="6:8" x14ac:dyDescent="0.25">
      <c r="F1195" s="24"/>
      <c r="G1195" s="44"/>
      <c r="H1195" s="44"/>
    </row>
    <row r="1196" spans="6:8" x14ac:dyDescent="0.25">
      <c r="F1196" s="24"/>
      <c r="G1196" s="44"/>
      <c r="H1196" s="44"/>
    </row>
    <row r="1197" spans="6:8" x14ac:dyDescent="0.25">
      <c r="F1197" s="24"/>
      <c r="G1197" s="44"/>
      <c r="H1197" s="44"/>
    </row>
    <row r="1198" spans="6:8" x14ac:dyDescent="0.25">
      <c r="F1198" s="24"/>
      <c r="G1198" s="44"/>
      <c r="H1198" s="44"/>
    </row>
    <row r="1199" spans="6:8" x14ac:dyDescent="0.25">
      <c r="F1199" s="24"/>
      <c r="G1199" s="44"/>
      <c r="H1199" s="44"/>
    </row>
    <row r="1200" spans="6:8" x14ac:dyDescent="0.25">
      <c r="F1200" s="24"/>
      <c r="G1200" s="44"/>
      <c r="H1200" s="44"/>
    </row>
    <row r="1201" spans="6:8" x14ac:dyDescent="0.25">
      <c r="F1201" s="24"/>
      <c r="G1201" s="44"/>
      <c r="H1201" s="44"/>
    </row>
    <row r="1202" spans="6:8" x14ac:dyDescent="0.25">
      <c r="F1202" s="24"/>
      <c r="G1202" s="44"/>
      <c r="H1202" s="44"/>
    </row>
    <row r="1203" spans="6:8" x14ac:dyDescent="0.25">
      <c r="F1203" s="24"/>
      <c r="G1203" s="44"/>
      <c r="H1203" s="44"/>
    </row>
    <row r="1204" spans="6:8" x14ac:dyDescent="0.25">
      <c r="F1204" s="24"/>
      <c r="G1204" s="44"/>
      <c r="H1204" s="44"/>
    </row>
    <row r="1205" spans="6:8" x14ac:dyDescent="0.25">
      <c r="F1205" s="24"/>
      <c r="G1205" s="44"/>
      <c r="H1205" s="44"/>
    </row>
    <row r="1206" spans="6:8" x14ac:dyDescent="0.25">
      <c r="F1206" s="24"/>
      <c r="G1206" s="44"/>
      <c r="H1206" s="44"/>
    </row>
    <row r="1207" spans="6:8" x14ac:dyDescent="0.25">
      <c r="F1207" s="24"/>
      <c r="G1207" s="44"/>
      <c r="H1207" s="44"/>
    </row>
    <row r="1208" spans="6:8" x14ac:dyDescent="0.25">
      <c r="F1208" s="24"/>
      <c r="G1208" s="44"/>
      <c r="H1208" s="44"/>
    </row>
    <row r="1209" spans="6:8" x14ac:dyDescent="0.25">
      <c r="F1209" s="24"/>
      <c r="G1209" s="44"/>
      <c r="H1209" s="44"/>
    </row>
    <row r="1210" spans="6:8" x14ac:dyDescent="0.25">
      <c r="F1210" s="24"/>
      <c r="G1210" s="44"/>
      <c r="H1210" s="44"/>
    </row>
    <row r="1211" spans="6:8" x14ac:dyDescent="0.25">
      <c r="F1211" s="24"/>
      <c r="G1211" s="44"/>
      <c r="H1211" s="44"/>
    </row>
    <row r="1212" spans="6:8" x14ac:dyDescent="0.25">
      <c r="F1212" s="24"/>
      <c r="G1212" s="44"/>
      <c r="H1212" s="44"/>
    </row>
    <row r="1213" spans="6:8" x14ac:dyDescent="0.25">
      <c r="F1213" s="24"/>
      <c r="G1213" s="44"/>
      <c r="H1213" s="44"/>
    </row>
    <row r="1214" spans="6:8" x14ac:dyDescent="0.25">
      <c r="F1214" s="24"/>
      <c r="G1214" s="44"/>
      <c r="H1214" s="44"/>
    </row>
    <row r="1215" spans="6:8" x14ac:dyDescent="0.25">
      <c r="F1215" s="24"/>
      <c r="G1215" s="44"/>
      <c r="H1215" s="44"/>
    </row>
    <row r="1216" spans="6:8" x14ac:dyDescent="0.25">
      <c r="F1216" s="24"/>
      <c r="G1216" s="44"/>
      <c r="H1216" s="44"/>
    </row>
    <row r="1217" spans="6:8" x14ac:dyDescent="0.25">
      <c r="F1217" s="24"/>
      <c r="G1217" s="44"/>
      <c r="H1217" s="44"/>
    </row>
    <row r="1218" spans="6:8" x14ac:dyDescent="0.25">
      <c r="F1218" s="24"/>
      <c r="G1218" s="44"/>
      <c r="H1218" s="44"/>
    </row>
    <row r="1219" spans="6:8" x14ac:dyDescent="0.25">
      <c r="F1219" s="24"/>
      <c r="G1219" s="44"/>
      <c r="H1219" s="44"/>
    </row>
    <row r="1220" spans="6:8" x14ac:dyDescent="0.25">
      <c r="F1220" s="24"/>
      <c r="G1220" s="44"/>
      <c r="H1220" s="44"/>
    </row>
    <row r="1221" spans="6:8" x14ac:dyDescent="0.25">
      <c r="F1221" s="24"/>
      <c r="G1221" s="44"/>
      <c r="H1221" s="44"/>
    </row>
    <row r="1222" spans="6:8" x14ac:dyDescent="0.25">
      <c r="F1222" s="24"/>
      <c r="G1222" s="44"/>
      <c r="H1222" s="44"/>
    </row>
    <row r="1223" spans="6:8" x14ac:dyDescent="0.25">
      <c r="F1223" s="24"/>
      <c r="G1223" s="44"/>
      <c r="H1223" s="44"/>
    </row>
    <row r="1224" spans="6:8" x14ac:dyDescent="0.25">
      <c r="F1224" s="24"/>
      <c r="G1224" s="44"/>
      <c r="H1224" s="44"/>
    </row>
    <row r="1225" spans="6:8" x14ac:dyDescent="0.25">
      <c r="F1225" s="24"/>
      <c r="G1225" s="44"/>
      <c r="H1225" s="44"/>
    </row>
    <row r="1226" spans="6:8" x14ac:dyDescent="0.25">
      <c r="F1226" s="24"/>
      <c r="G1226" s="44"/>
      <c r="H1226" s="44"/>
    </row>
    <row r="1227" spans="6:8" x14ac:dyDescent="0.25">
      <c r="F1227" s="24"/>
      <c r="G1227" s="44"/>
      <c r="H1227" s="44"/>
    </row>
    <row r="1228" spans="6:8" x14ac:dyDescent="0.25">
      <c r="F1228" s="24"/>
      <c r="G1228" s="44"/>
      <c r="H1228" s="44"/>
    </row>
    <row r="1229" spans="6:8" x14ac:dyDescent="0.25">
      <c r="F1229" s="24"/>
      <c r="G1229" s="44"/>
      <c r="H1229" s="44"/>
    </row>
    <row r="1230" spans="6:8" x14ac:dyDescent="0.25">
      <c r="F1230" s="24"/>
      <c r="G1230" s="44"/>
      <c r="H1230" s="44"/>
    </row>
    <row r="1231" spans="6:8" x14ac:dyDescent="0.25">
      <c r="F1231" s="24"/>
      <c r="G1231" s="44"/>
      <c r="H1231" s="44"/>
    </row>
    <row r="1232" spans="6:8" x14ac:dyDescent="0.25">
      <c r="F1232" s="24"/>
      <c r="G1232" s="44"/>
      <c r="H1232" s="44"/>
    </row>
    <row r="1233" spans="6:8" x14ac:dyDescent="0.25">
      <c r="F1233" s="24"/>
      <c r="G1233" s="44"/>
      <c r="H1233" s="44"/>
    </row>
    <row r="1234" spans="6:8" x14ac:dyDescent="0.25">
      <c r="F1234" s="24"/>
      <c r="G1234" s="44"/>
      <c r="H1234" s="44"/>
    </row>
    <row r="1235" spans="6:8" x14ac:dyDescent="0.25">
      <c r="F1235" s="24"/>
      <c r="G1235" s="44"/>
      <c r="H1235" s="44"/>
    </row>
    <row r="1236" spans="6:8" x14ac:dyDescent="0.25">
      <c r="F1236" s="24"/>
      <c r="G1236" s="44"/>
      <c r="H1236" s="44"/>
    </row>
    <row r="1237" spans="6:8" x14ac:dyDescent="0.25">
      <c r="F1237" s="24"/>
      <c r="G1237" s="44"/>
      <c r="H1237" s="44"/>
    </row>
    <row r="1238" spans="6:8" x14ac:dyDescent="0.25">
      <c r="F1238" s="24"/>
      <c r="G1238" s="44"/>
      <c r="H1238" s="44"/>
    </row>
    <row r="1239" spans="6:8" x14ac:dyDescent="0.25">
      <c r="F1239" s="24"/>
      <c r="G1239" s="44"/>
      <c r="H1239" s="44"/>
    </row>
    <row r="1240" spans="6:8" x14ac:dyDescent="0.25">
      <c r="F1240" s="24"/>
      <c r="G1240" s="44"/>
      <c r="H1240" s="44"/>
    </row>
    <row r="1241" spans="6:8" x14ac:dyDescent="0.25">
      <c r="F1241" s="24"/>
      <c r="G1241" s="44"/>
      <c r="H1241" s="44"/>
    </row>
    <row r="1242" spans="6:8" x14ac:dyDescent="0.25">
      <c r="F1242" s="24"/>
      <c r="G1242" s="44"/>
      <c r="H1242" s="44"/>
    </row>
    <row r="1243" spans="6:8" x14ac:dyDescent="0.25">
      <c r="F1243" s="24"/>
      <c r="G1243" s="44"/>
      <c r="H1243" s="44"/>
    </row>
    <row r="1244" spans="6:8" x14ac:dyDescent="0.25">
      <c r="F1244" s="24"/>
      <c r="G1244" s="44"/>
      <c r="H1244" s="44"/>
    </row>
    <row r="1245" spans="6:8" x14ac:dyDescent="0.25">
      <c r="F1245" s="24"/>
      <c r="G1245" s="44"/>
      <c r="H1245" s="44"/>
    </row>
    <row r="1246" spans="6:8" x14ac:dyDescent="0.25">
      <c r="F1246" s="24"/>
      <c r="G1246" s="44"/>
      <c r="H1246" s="44"/>
    </row>
    <row r="1247" spans="6:8" x14ac:dyDescent="0.25">
      <c r="F1247" s="24"/>
      <c r="G1247" s="44"/>
      <c r="H1247" s="44"/>
    </row>
    <row r="1248" spans="6:8" x14ac:dyDescent="0.25">
      <c r="F1248" s="24"/>
      <c r="G1248" s="44"/>
      <c r="H1248" s="44"/>
    </row>
    <row r="1249" spans="6:8" x14ac:dyDescent="0.25">
      <c r="F1249" s="24"/>
      <c r="G1249" s="44"/>
      <c r="H1249" s="44"/>
    </row>
    <row r="1250" spans="6:8" x14ac:dyDescent="0.25">
      <c r="F1250" s="24"/>
      <c r="G1250" s="44"/>
      <c r="H1250" s="44"/>
    </row>
    <row r="1251" spans="6:8" x14ac:dyDescent="0.25">
      <c r="F1251" s="24"/>
      <c r="G1251" s="44"/>
      <c r="H1251" s="44"/>
    </row>
    <row r="1252" spans="6:8" x14ac:dyDescent="0.25">
      <c r="F1252" s="24"/>
      <c r="G1252" s="44"/>
      <c r="H1252" s="44"/>
    </row>
    <row r="1253" spans="6:8" x14ac:dyDescent="0.25">
      <c r="F1253" s="24"/>
      <c r="G1253" s="44"/>
      <c r="H1253" s="44"/>
    </row>
    <row r="1254" spans="6:8" x14ac:dyDescent="0.25">
      <c r="F1254" s="24"/>
      <c r="G1254" s="44"/>
      <c r="H1254" s="44"/>
    </row>
    <row r="1255" spans="6:8" x14ac:dyDescent="0.25">
      <c r="F1255" s="24"/>
      <c r="G1255" s="44"/>
      <c r="H1255" s="44"/>
    </row>
    <row r="1256" spans="6:8" x14ac:dyDescent="0.25">
      <c r="F1256" s="24"/>
      <c r="G1256" s="44"/>
      <c r="H1256" s="44"/>
    </row>
    <row r="1257" spans="6:8" x14ac:dyDescent="0.25">
      <c r="F1257" s="24"/>
      <c r="G1257" s="44"/>
      <c r="H1257" s="44"/>
    </row>
    <row r="1258" spans="6:8" x14ac:dyDescent="0.25">
      <c r="F1258" s="24"/>
      <c r="G1258" s="44"/>
      <c r="H1258" s="44"/>
    </row>
    <row r="1259" spans="6:8" x14ac:dyDescent="0.25">
      <c r="F1259" s="24"/>
      <c r="G1259" s="44"/>
      <c r="H1259" s="44"/>
    </row>
    <row r="1260" spans="6:8" x14ac:dyDescent="0.25">
      <c r="F1260" s="24"/>
      <c r="G1260" s="44"/>
      <c r="H1260" s="44"/>
    </row>
    <row r="1261" spans="6:8" x14ac:dyDescent="0.25">
      <c r="F1261" s="24"/>
      <c r="G1261" s="44"/>
      <c r="H1261" s="44"/>
    </row>
    <row r="1262" spans="6:8" x14ac:dyDescent="0.25">
      <c r="F1262" s="24"/>
      <c r="G1262" s="44"/>
      <c r="H1262" s="44"/>
    </row>
    <row r="1263" spans="6:8" x14ac:dyDescent="0.25">
      <c r="F1263" s="24"/>
      <c r="G1263" s="44"/>
      <c r="H1263" s="44"/>
    </row>
    <row r="1264" spans="6:8" x14ac:dyDescent="0.25">
      <c r="F1264" s="24"/>
      <c r="G1264" s="44"/>
      <c r="H1264" s="44"/>
    </row>
    <row r="1265" spans="6:8" x14ac:dyDescent="0.25">
      <c r="F1265" s="24"/>
      <c r="G1265" s="44"/>
      <c r="H1265" s="44"/>
    </row>
    <row r="1266" spans="6:8" x14ac:dyDescent="0.25">
      <c r="F1266" s="24"/>
      <c r="G1266" s="44"/>
      <c r="H1266" s="44"/>
    </row>
    <row r="1267" spans="6:8" x14ac:dyDescent="0.25">
      <c r="F1267" s="24"/>
      <c r="G1267" s="44"/>
      <c r="H1267" s="44"/>
    </row>
    <row r="1268" spans="6:8" x14ac:dyDescent="0.25">
      <c r="F1268" s="24"/>
      <c r="G1268" s="44"/>
      <c r="H1268" s="44"/>
    </row>
    <row r="1269" spans="6:8" x14ac:dyDescent="0.25">
      <c r="F1269" s="24"/>
      <c r="G1269" s="44"/>
      <c r="H1269" s="44"/>
    </row>
    <row r="1270" spans="6:8" x14ac:dyDescent="0.25">
      <c r="F1270" s="24"/>
      <c r="G1270" s="44"/>
      <c r="H1270" s="44"/>
    </row>
    <row r="1271" spans="6:8" x14ac:dyDescent="0.25">
      <c r="F1271" s="24"/>
      <c r="G1271" s="44"/>
      <c r="H1271" s="44"/>
    </row>
    <row r="1272" spans="6:8" x14ac:dyDescent="0.25">
      <c r="F1272" s="24"/>
      <c r="G1272" s="44"/>
      <c r="H1272" s="44"/>
    </row>
    <row r="1273" spans="6:8" x14ac:dyDescent="0.25">
      <c r="F1273" s="24"/>
      <c r="G1273" s="44"/>
      <c r="H1273" s="44"/>
    </row>
    <row r="1274" spans="6:8" x14ac:dyDescent="0.25">
      <c r="F1274" s="24"/>
      <c r="G1274" s="44"/>
      <c r="H1274" s="44"/>
    </row>
    <row r="1275" spans="6:8" x14ac:dyDescent="0.25">
      <c r="F1275" s="24"/>
      <c r="G1275" s="44"/>
      <c r="H1275" s="44"/>
    </row>
    <row r="1276" spans="6:8" x14ac:dyDescent="0.25">
      <c r="F1276" s="24"/>
      <c r="G1276" s="44"/>
      <c r="H1276" s="44"/>
    </row>
    <row r="1277" spans="6:8" x14ac:dyDescent="0.25">
      <c r="F1277" s="24"/>
      <c r="G1277" s="44"/>
      <c r="H1277" s="44"/>
    </row>
    <row r="1278" spans="6:8" x14ac:dyDescent="0.25">
      <c r="F1278" s="24"/>
      <c r="G1278" s="44"/>
      <c r="H1278" s="44"/>
    </row>
    <row r="1279" spans="6:8" x14ac:dyDescent="0.25">
      <c r="F1279" s="24"/>
      <c r="G1279" s="44"/>
      <c r="H1279" s="44"/>
    </row>
    <row r="1280" spans="6:8" x14ac:dyDescent="0.25">
      <c r="F1280" s="24"/>
      <c r="G1280" s="44"/>
      <c r="H1280" s="44"/>
    </row>
    <row r="1281" spans="6:8" x14ac:dyDescent="0.25">
      <c r="F1281" s="24"/>
      <c r="G1281" s="44"/>
      <c r="H1281" s="44"/>
    </row>
    <row r="1282" spans="6:8" x14ac:dyDescent="0.25">
      <c r="F1282" s="24"/>
      <c r="G1282" s="44"/>
      <c r="H1282" s="44"/>
    </row>
    <row r="1283" spans="6:8" x14ac:dyDescent="0.25">
      <c r="F1283" s="24"/>
      <c r="G1283" s="44"/>
      <c r="H1283" s="44"/>
    </row>
    <row r="1284" spans="6:8" x14ac:dyDescent="0.25">
      <c r="F1284" s="24"/>
      <c r="G1284" s="44"/>
      <c r="H1284" s="44"/>
    </row>
    <row r="1285" spans="6:8" x14ac:dyDescent="0.25">
      <c r="F1285" s="24"/>
      <c r="G1285" s="44"/>
      <c r="H1285" s="44"/>
    </row>
    <row r="1286" spans="6:8" x14ac:dyDescent="0.25">
      <c r="F1286" s="24"/>
      <c r="G1286" s="44"/>
      <c r="H1286" s="44"/>
    </row>
    <row r="1287" spans="6:8" x14ac:dyDescent="0.25">
      <c r="F1287" s="24"/>
      <c r="G1287" s="44"/>
      <c r="H1287" s="44"/>
    </row>
    <row r="1288" spans="6:8" x14ac:dyDescent="0.25">
      <c r="F1288" s="24"/>
      <c r="G1288" s="44"/>
      <c r="H1288" s="44"/>
    </row>
    <row r="1289" spans="6:8" x14ac:dyDescent="0.25">
      <c r="F1289" s="24"/>
      <c r="G1289" s="44"/>
      <c r="H1289" s="44"/>
    </row>
    <row r="1290" spans="6:8" x14ac:dyDescent="0.25">
      <c r="F1290" s="24"/>
      <c r="G1290" s="44"/>
      <c r="H1290" s="44"/>
    </row>
    <row r="1291" spans="6:8" x14ac:dyDescent="0.25">
      <c r="F1291" s="24"/>
      <c r="G1291" s="44"/>
      <c r="H1291" s="44"/>
    </row>
    <row r="1292" spans="6:8" x14ac:dyDescent="0.25">
      <c r="F1292" s="24"/>
      <c r="G1292" s="44"/>
      <c r="H1292" s="44"/>
    </row>
    <row r="1293" spans="6:8" x14ac:dyDescent="0.25">
      <c r="F1293" s="24"/>
      <c r="G1293" s="44"/>
      <c r="H1293" s="44"/>
    </row>
    <row r="1294" spans="6:8" x14ac:dyDescent="0.25">
      <c r="F1294" s="24"/>
      <c r="G1294" s="44"/>
      <c r="H1294" s="44"/>
    </row>
    <row r="1295" spans="6:8" x14ac:dyDescent="0.25">
      <c r="F1295" s="24"/>
      <c r="G1295" s="44"/>
      <c r="H1295" s="44"/>
    </row>
    <row r="1296" spans="6:8" x14ac:dyDescent="0.25">
      <c r="F1296" s="24"/>
      <c r="G1296" s="44"/>
      <c r="H1296" s="44"/>
    </row>
    <row r="1297" spans="6:8" x14ac:dyDescent="0.25">
      <c r="F1297" s="24"/>
      <c r="G1297" s="44"/>
      <c r="H1297" s="44"/>
    </row>
    <row r="1298" spans="6:8" x14ac:dyDescent="0.25">
      <c r="F1298" s="24"/>
      <c r="G1298" s="44"/>
      <c r="H1298" s="44"/>
    </row>
    <row r="1299" spans="6:8" x14ac:dyDescent="0.25">
      <c r="F1299" s="24"/>
      <c r="G1299" s="44"/>
      <c r="H1299" s="44"/>
    </row>
    <row r="1300" spans="6:8" x14ac:dyDescent="0.25">
      <c r="F1300" s="24"/>
      <c r="G1300" s="44"/>
      <c r="H1300" s="44"/>
    </row>
    <row r="1301" spans="6:8" x14ac:dyDescent="0.25">
      <c r="F1301" s="24"/>
      <c r="G1301" s="44"/>
      <c r="H1301" s="44"/>
    </row>
    <row r="1302" spans="6:8" x14ac:dyDescent="0.25">
      <c r="F1302" s="24"/>
      <c r="G1302" s="44"/>
      <c r="H1302" s="44"/>
    </row>
    <row r="1303" spans="6:8" x14ac:dyDescent="0.25">
      <c r="F1303" s="24"/>
      <c r="G1303" s="44"/>
      <c r="H1303" s="44"/>
    </row>
    <row r="1304" spans="6:8" x14ac:dyDescent="0.25">
      <c r="F1304" s="24"/>
      <c r="G1304" s="44"/>
      <c r="H1304" s="44"/>
    </row>
    <row r="1305" spans="6:8" x14ac:dyDescent="0.25">
      <c r="F1305" s="24"/>
      <c r="G1305" s="44"/>
      <c r="H1305" s="44"/>
    </row>
    <row r="1306" spans="6:8" x14ac:dyDescent="0.25">
      <c r="F1306" s="24"/>
      <c r="G1306" s="44"/>
      <c r="H1306" s="44"/>
    </row>
    <row r="1307" spans="6:8" x14ac:dyDescent="0.25">
      <c r="F1307" s="24"/>
      <c r="G1307" s="44"/>
      <c r="H1307" s="44"/>
    </row>
    <row r="1308" spans="6:8" x14ac:dyDescent="0.25">
      <c r="F1308" s="24"/>
      <c r="G1308" s="44"/>
      <c r="H1308" s="44"/>
    </row>
    <row r="1309" spans="6:8" x14ac:dyDescent="0.25">
      <c r="F1309" s="24"/>
      <c r="G1309" s="44"/>
      <c r="H1309" s="44"/>
    </row>
    <row r="1310" spans="6:8" x14ac:dyDescent="0.25">
      <c r="F1310" s="24"/>
      <c r="G1310" s="44"/>
      <c r="H1310" s="44"/>
    </row>
    <row r="1311" spans="6:8" x14ac:dyDescent="0.25">
      <c r="F1311" s="24"/>
      <c r="G1311" s="44"/>
      <c r="H1311" s="44"/>
    </row>
    <row r="1312" spans="6:8" x14ac:dyDescent="0.25">
      <c r="F1312" s="24"/>
      <c r="G1312" s="44"/>
      <c r="H1312" s="44"/>
    </row>
    <row r="1313" spans="6:8" x14ac:dyDescent="0.25">
      <c r="F1313" s="24"/>
      <c r="G1313" s="44"/>
      <c r="H1313" s="44"/>
    </row>
    <row r="1314" spans="6:8" x14ac:dyDescent="0.25">
      <c r="F1314" s="24"/>
      <c r="G1314" s="44"/>
      <c r="H1314" s="44"/>
    </row>
    <row r="1315" spans="6:8" x14ac:dyDescent="0.25">
      <c r="F1315" s="24"/>
      <c r="G1315" s="44"/>
      <c r="H1315" s="44"/>
    </row>
    <row r="1316" spans="6:8" x14ac:dyDescent="0.25">
      <c r="F1316" s="24"/>
      <c r="G1316" s="44"/>
      <c r="H1316" s="44"/>
    </row>
    <row r="1317" spans="6:8" x14ac:dyDescent="0.25">
      <c r="F1317" s="24"/>
      <c r="G1317" s="44"/>
      <c r="H1317" s="44"/>
    </row>
    <row r="1318" spans="6:8" x14ac:dyDescent="0.25">
      <c r="F1318" s="24"/>
      <c r="G1318" s="44"/>
      <c r="H1318" s="44"/>
    </row>
    <row r="1319" spans="6:8" x14ac:dyDescent="0.25">
      <c r="F1319" s="24"/>
      <c r="G1319" s="44"/>
      <c r="H1319" s="44"/>
    </row>
    <row r="1320" spans="6:8" x14ac:dyDescent="0.25">
      <c r="F1320" s="24"/>
      <c r="G1320" s="44"/>
      <c r="H1320" s="44"/>
    </row>
    <row r="1321" spans="6:8" x14ac:dyDescent="0.25">
      <c r="F1321" s="24"/>
      <c r="G1321" s="44"/>
      <c r="H1321" s="44"/>
    </row>
    <row r="1322" spans="6:8" x14ac:dyDescent="0.25">
      <c r="F1322" s="24"/>
      <c r="G1322" s="44"/>
      <c r="H1322" s="44"/>
    </row>
    <row r="1323" spans="6:8" x14ac:dyDescent="0.25">
      <c r="F1323" s="24"/>
      <c r="G1323" s="44"/>
      <c r="H1323" s="44"/>
    </row>
    <row r="1324" spans="6:8" x14ac:dyDescent="0.25">
      <c r="F1324" s="24"/>
      <c r="G1324" s="44"/>
      <c r="H1324" s="44"/>
    </row>
    <row r="1325" spans="6:8" x14ac:dyDescent="0.25">
      <c r="F1325" s="24"/>
      <c r="G1325" s="44"/>
      <c r="H1325" s="44"/>
    </row>
    <row r="1326" spans="6:8" x14ac:dyDescent="0.25">
      <c r="F1326" s="24"/>
      <c r="G1326" s="44"/>
      <c r="H1326" s="44"/>
    </row>
    <row r="1327" spans="6:8" x14ac:dyDescent="0.25">
      <c r="F1327" s="24"/>
      <c r="G1327" s="44"/>
      <c r="H1327" s="44"/>
    </row>
    <row r="1328" spans="6:8" x14ac:dyDescent="0.25">
      <c r="F1328" s="24"/>
      <c r="G1328" s="44"/>
      <c r="H1328" s="44"/>
    </row>
    <row r="1329" spans="6:8" x14ac:dyDescent="0.25">
      <c r="F1329" s="24"/>
      <c r="G1329" s="44"/>
      <c r="H1329" s="44"/>
    </row>
    <row r="1330" spans="6:8" x14ac:dyDescent="0.25">
      <c r="F1330" s="24"/>
      <c r="G1330" s="44"/>
      <c r="H1330" s="44"/>
    </row>
    <row r="1331" spans="6:8" x14ac:dyDescent="0.25">
      <c r="F1331" s="24"/>
      <c r="G1331" s="44"/>
      <c r="H1331" s="44"/>
    </row>
    <row r="1332" spans="6:8" x14ac:dyDescent="0.25">
      <c r="F1332" s="24"/>
      <c r="G1332" s="44"/>
      <c r="H1332" s="44"/>
    </row>
    <row r="1333" spans="6:8" x14ac:dyDescent="0.25">
      <c r="F1333" s="24"/>
      <c r="G1333" s="44"/>
      <c r="H1333" s="44"/>
    </row>
    <row r="1334" spans="6:8" x14ac:dyDescent="0.25">
      <c r="F1334" s="24"/>
      <c r="G1334" s="44"/>
      <c r="H1334" s="44"/>
    </row>
    <row r="1335" spans="6:8" x14ac:dyDescent="0.25">
      <c r="F1335" s="24"/>
      <c r="G1335" s="44"/>
      <c r="H1335" s="44"/>
    </row>
    <row r="1336" spans="6:8" x14ac:dyDescent="0.25">
      <c r="F1336" s="24"/>
      <c r="G1336" s="44"/>
      <c r="H1336" s="44"/>
    </row>
    <row r="1337" spans="6:8" x14ac:dyDescent="0.25">
      <c r="F1337" s="24"/>
      <c r="G1337" s="44"/>
      <c r="H1337" s="44"/>
    </row>
    <row r="1338" spans="6:8" x14ac:dyDescent="0.25">
      <c r="F1338" s="24"/>
      <c r="G1338" s="44"/>
      <c r="H1338" s="44"/>
    </row>
    <row r="1339" spans="6:8" x14ac:dyDescent="0.25">
      <c r="F1339" s="24"/>
      <c r="G1339" s="44"/>
      <c r="H1339" s="44"/>
    </row>
    <row r="1340" spans="6:8" x14ac:dyDescent="0.25">
      <c r="F1340" s="24"/>
      <c r="G1340" s="44"/>
      <c r="H1340" s="44"/>
    </row>
    <row r="1341" spans="6:8" x14ac:dyDescent="0.25">
      <c r="F1341" s="24"/>
      <c r="G1341" s="44"/>
      <c r="H1341" s="44"/>
    </row>
    <row r="1342" spans="6:8" x14ac:dyDescent="0.25">
      <c r="F1342" s="24"/>
      <c r="G1342" s="44"/>
      <c r="H1342" s="44"/>
    </row>
    <row r="1343" spans="6:8" x14ac:dyDescent="0.25">
      <c r="F1343" s="24"/>
      <c r="G1343" s="44"/>
      <c r="H1343" s="44"/>
    </row>
    <row r="1344" spans="6:8" x14ac:dyDescent="0.25">
      <c r="F1344" s="24"/>
      <c r="G1344" s="44"/>
      <c r="H1344" s="44"/>
    </row>
    <row r="1345" spans="6:8" x14ac:dyDescent="0.25">
      <c r="F1345" s="24"/>
      <c r="G1345" s="44"/>
      <c r="H1345" s="44"/>
    </row>
    <row r="1346" spans="6:8" x14ac:dyDescent="0.25">
      <c r="F1346" s="24"/>
      <c r="G1346" s="44"/>
      <c r="H1346" s="44"/>
    </row>
    <row r="1347" spans="6:8" x14ac:dyDescent="0.25">
      <c r="F1347" s="24"/>
      <c r="G1347" s="44"/>
      <c r="H1347" s="44"/>
    </row>
    <row r="1348" spans="6:8" x14ac:dyDescent="0.25">
      <c r="F1348" s="24"/>
      <c r="G1348" s="44"/>
      <c r="H1348" s="44"/>
    </row>
    <row r="1349" spans="6:8" x14ac:dyDescent="0.25">
      <c r="F1349" s="24"/>
      <c r="G1349" s="44"/>
      <c r="H1349" s="44"/>
    </row>
    <row r="1350" spans="6:8" x14ac:dyDescent="0.25">
      <c r="F1350" s="24"/>
      <c r="G1350" s="44"/>
      <c r="H1350" s="44"/>
    </row>
    <row r="1351" spans="6:8" x14ac:dyDescent="0.25">
      <c r="F1351" s="24"/>
      <c r="G1351" s="44"/>
      <c r="H1351" s="44"/>
    </row>
    <row r="1352" spans="6:8" x14ac:dyDescent="0.25">
      <c r="F1352" s="24"/>
      <c r="G1352" s="44"/>
      <c r="H1352" s="44"/>
    </row>
    <row r="1353" spans="6:8" x14ac:dyDescent="0.25">
      <c r="F1353" s="24"/>
      <c r="G1353" s="44"/>
      <c r="H1353" s="44"/>
    </row>
    <row r="1354" spans="6:8" x14ac:dyDescent="0.25">
      <c r="F1354" s="24"/>
      <c r="G1354" s="44"/>
      <c r="H1354" s="44"/>
    </row>
    <row r="1355" spans="6:8" x14ac:dyDescent="0.25">
      <c r="F1355" s="24"/>
      <c r="G1355" s="44"/>
      <c r="H1355" s="44"/>
    </row>
    <row r="1356" spans="6:8" x14ac:dyDescent="0.25">
      <c r="F1356" s="24"/>
      <c r="G1356" s="44"/>
      <c r="H1356" s="44"/>
    </row>
    <row r="1357" spans="6:8" x14ac:dyDescent="0.25">
      <c r="F1357" s="24"/>
      <c r="G1357" s="44"/>
      <c r="H1357" s="44"/>
    </row>
    <row r="1358" spans="6:8" x14ac:dyDescent="0.25">
      <c r="F1358" s="24"/>
      <c r="G1358" s="44"/>
      <c r="H1358" s="44"/>
    </row>
    <row r="1359" spans="6:8" x14ac:dyDescent="0.25">
      <c r="F1359" s="24"/>
      <c r="G1359" s="44"/>
      <c r="H1359" s="44"/>
    </row>
    <row r="1360" spans="6:8" x14ac:dyDescent="0.25">
      <c r="F1360" s="24"/>
      <c r="G1360" s="44"/>
      <c r="H1360" s="44"/>
    </row>
    <row r="1361" spans="6:8" x14ac:dyDescent="0.25">
      <c r="F1361" s="24"/>
      <c r="G1361" s="44"/>
      <c r="H1361" s="44"/>
    </row>
    <row r="1362" spans="6:8" x14ac:dyDescent="0.25">
      <c r="F1362" s="24"/>
      <c r="G1362" s="44"/>
      <c r="H1362" s="44"/>
    </row>
    <row r="1363" spans="6:8" x14ac:dyDescent="0.25">
      <c r="F1363" s="24"/>
      <c r="G1363" s="44"/>
      <c r="H1363" s="44"/>
    </row>
    <row r="1364" spans="6:8" x14ac:dyDescent="0.25">
      <c r="F1364" s="24"/>
      <c r="G1364" s="44"/>
      <c r="H1364" s="44"/>
    </row>
    <row r="1365" spans="6:8" x14ac:dyDescent="0.25">
      <c r="F1365" s="24"/>
      <c r="G1365" s="44"/>
      <c r="H1365" s="44"/>
    </row>
    <row r="1366" spans="6:8" x14ac:dyDescent="0.25">
      <c r="F1366" s="24"/>
      <c r="G1366" s="44"/>
      <c r="H1366" s="44"/>
    </row>
    <row r="1367" spans="6:8" x14ac:dyDescent="0.25">
      <c r="F1367" s="24"/>
      <c r="G1367" s="44"/>
      <c r="H1367" s="44"/>
    </row>
    <row r="1368" spans="6:8" x14ac:dyDescent="0.25">
      <c r="F1368" s="24"/>
      <c r="G1368" s="44"/>
      <c r="H1368" s="44"/>
    </row>
    <row r="1369" spans="6:8" x14ac:dyDescent="0.25">
      <c r="F1369" s="24"/>
      <c r="G1369" s="44"/>
      <c r="H1369" s="44"/>
    </row>
    <row r="1370" spans="6:8" x14ac:dyDescent="0.25">
      <c r="F1370" s="24"/>
      <c r="G1370" s="44"/>
      <c r="H1370" s="44"/>
    </row>
    <row r="1371" spans="6:8" x14ac:dyDescent="0.25">
      <c r="F1371" s="24"/>
      <c r="G1371" s="44"/>
      <c r="H1371" s="44"/>
    </row>
    <row r="1372" spans="6:8" x14ac:dyDescent="0.25">
      <c r="F1372" s="24"/>
      <c r="G1372" s="44"/>
      <c r="H1372" s="44"/>
    </row>
    <row r="1373" spans="6:8" x14ac:dyDescent="0.25">
      <c r="F1373" s="24"/>
      <c r="G1373" s="44"/>
      <c r="H1373" s="44"/>
    </row>
    <row r="1374" spans="6:8" x14ac:dyDescent="0.25">
      <c r="F1374" s="24"/>
      <c r="G1374" s="44"/>
      <c r="H1374" s="44"/>
    </row>
    <row r="1375" spans="6:8" x14ac:dyDescent="0.25">
      <c r="F1375" s="24"/>
      <c r="G1375" s="44"/>
      <c r="H1375" s="44"/>
    </row>
    <row r="1376" spans="6:8" x14ac:dyDescent="0.25">
      <c r="F1376" s="24"/>
      <c r="G1376" s="44"/>
      <c r="H1376" s="44"/>
    </row>
    <row r="1377" spans="6:8" x14ac:dyDescent="0.25">
      <c r="F1377" s="24"/>
      <c r="G1377" s="44"/>
      <c r="H1377" s="44"/>
    </row>
    <row r="1378" spans="6:8" x14ac:dyDescent="0.25">
      <c r="F1378" s="24"/>
      <c r="G1378" s="44"/>
      <c r="H1378" s="44"/>
    </row>
    <row r="1379" spans="6:8" x14ac:dyDescent="0.25">
      <c r="F1379" s="24"/>
      <c r="G1379" s="44"/>
      <c r="H1379" s="44"/>
    </row>
    <row r="1380" spans="6:8" x14ac:dyDescent="0.25">
      <c r="F1380" s="24"/>
      <c r="G1380" s="44"/>
      <c r="H1380" s="44"/>
    </row>
    <row r="1381" spans="6:8" x14ac:dyDescent="0.25">
      <c r="F1381" s="24"/>
      <c r="G1381" s="44"/>
      <c r="H1381" s="44"/>
    </row>
    <row r="1382" spans="6:8" x14ac:dyDescent="0.25">
      <c r="F1382" s="24"/>
      <c r="G1382" s="44"/>
      <c r="H1382" s="44"/>
    </row>
    <row r="1383" spans="6:8" x14ac:dyDescent="0.25">
      <c r="F1383" s="24"/>
      <c r="G1383" s="44"/>
      <c r="H1383" s="44"/>
    </row>
    <row r="1384" spans="6:8" x14ac:dyDescent="0.25">
      <c r="F1384" s="24"/>
      <c r="G1384" s="44"/>
      <c r="H1384" s="44"/>
    </row>
    <row r="1385" spans="6:8" x14ac:dyDescent="0.25">
      <c r="F1385" s="24"/>
      <c r="G1385" s="44"/>
      <c r="H1385" s="44"/>
    </row>
    <row r="1386" spans="6:8" x14ac:dyDescent="0.25">
      <c r="F1386" s="24"/>
      <c r="G1386" s="44"/>
      <c r="H1386" s="44"/>
    </row>
    <row r="1387" spans="6:8" x14ac:dyDescent="0.25">
      <c r="F1387" s="24"/>
      <c r="G1387" s="44"/>
      <c r="H1387" s="44"/>
    </row>
    <row r="1388" spans="6:8" x14ac:dyDescent="0.25">
      <c r="F1388" s="24"/>
      <c r="G1388" s="44"/>
      <c r="H1388" s="44"/>
    </row>
    <row r="1389" spans="6:8" x14ac:dyDescent="0.25">
      <c r="F1389" s="24"/>
      <c r="G1389" s="44"/>
      <c r="H1389" s="44"/>
    </row>
    <row r="1390" spans="6:8" x14ac:dyDescent="0.25">
      <c r="F1390" s="24"/>
      <c r="G1390" s="44"/>
      <c r="H1390" s="44"/>
    </row>
    <row r="1391" spans="6:8" x14ac:dyDescent="0.25">
      <c r="F1391" s="24"/>
      <c r="G1391" s="44"/>
      <c r="H1391" s="44"/>
    </row>
    <row r="1392" spans="6:8" x14ac:dyDescent="0.25">
      <c r="F1392" s="24"/>
      <c r="G1392" s="44"/>
      <c r="H1392" s="44"/>
    </row>
    <row r="1393" spans="6:8" x14ac:dyDescent="0.25">
      <c r="F1393" s="24"/>
      <c r="G1393" s="44"/>
      <c r="H1393" s="44"/>
    </row>
    <row r="1394" spans="6:8" x14ac:dyDescent="0.25">
      <c r="F1394" s="24"/>
      <c r="G1394" s="44"/>
      <c r="H1394" s="44"/>
    </row>
    <row r="1395" spans="6:8" x14ac:dyDescent="0.25">
      <c r="F1395" s="24"/>
      <c r="G1395" s="44"/>
      <c r="H1395" s="44"/>
    </row>
    <row r="1396" spans="6:8" x14ac:dyDescent="0.25">
      <c r="F1396" s="24"/>
      <c r="G1396" s="44"/>
      <c r="H1396" s="44"/>
    </row>
    <row r="1397" spans="6:8" x14ac:dyDescent="0.25">
      <c r="F1397" s="24"/>
      <c r="G1397" s="44"/>
      <c r="H1397" s="44"/>
    </row>
    <row r="1398" spans="6:8" x14ac:dyDescent="0.25">
      <c r="F1398" s="24"/>
      <c r="G1398" s="44"/>
      <c r="H1398" s="44"/>
    </row>
    <row r="1399" spans="6:8" x14ac:dyDescent="0.25">
      <c r="F1399" s="24"/>
      <c r="G1399" s="44"/>
      <c r="H1399" s="44"/>
    </row>
    <row r="1400" spans="6:8" x14ac:dyDescent="0.25">
      <c r="F1400" s="24"/>
      <c r="G1400" s="44"/>
      <c r="H1400" s="44"/>
    </row>
    <row r="1401" spans="6:8" x14ac:dyDescent="0.25">
      <c r="F1401" s="24"/>
      <c r="G1401" s="44"/>
      <c r="H1401" s="44"/>
    </row>
    <row r="1402" spans="6:8" x14ac:dyDescent="0.25">
      <c r="F1402" s="24"/>
      <c r="G1402" s="44"/>
      <c r="H1402" s="44"/>
    </row>
    <row r="1403" spans="6:8" x14ac:dyDescent="0.25">
      <c r="F1403" s="24"/>
      <c r="G1403" s="44"/>
      <c r="H1403" s="44"/>
    </row>
    <row r="1404" spans="6:8" x14ac:dyDescent="0.25">
      <c r="F1404" s="24"/>
      <c r="G1404" s="44"/>
      <c r="H1404" s="44"/>
    </row>
    <row r="1405" spans="6:8" x14ac:dyDescent="0.25">
      <c r="F1405" s="24"/>
      <c r="G1405" s="44"/>
      <c r="H1405" s="44"/>
    </row>
    <row r="1406" spans="6:8" x14ac:dyDescent="0.25">
      <c r="F1406" s="24"/>
      <c r="G1406" s="44"/>
      <c r="H1406" s="44"/>
    </row>
    <row r="1407" spans="6:8" x14ac:dyDescent="0.25">
      <c r="F1407" s="24"/>
      <c r="G1407" s="44"/>
      <c r="H1407" s="44"/>
    </row>
    <row r="1408" spans="6:8" x14ac:dyDescent="0.25">
      <c r="F1408" s="24"/>
      <c r="G1408" s="44"/>
      <c r="H1408" s="44"/>
    </row>
    <row r="1409" spans="6:8" x14ac:dyDescent="0.25">
      <c r="F1409" s="24"/>
      <c r="G1409" s="44"/>
      <c r="H1409" s="44"/>
    </row>
    <row r="1410" spans="6:8" x14ac:dyDescent="0.25">
      <c r="F1410" s="24"/>
      <c r="G1410" s="44"/>
      <c r="H1410" s="44"/>
    </row>
    <row r="1411" spans="6:8" x14ac:dyDescent="0.25">
      <c r="F1411" s="24"/>
      <c r="G1411" s="44"/>
      <c r="H1411" s="44"/>
    </row>
    <row r="1412" spans="6:8" x14ac:dyDescent="0.25">
      <c r="F1412" s="24"/>
      <c r="G1412" s="44"/>
      <c r="H1412" s="44"/>
    </row>
    <row r="1413" spans="6:8" x14ac:dyDescent="0.25">
      <c r="F1413" s="24"/>
      <c r="G1413" s="44"/>
      <c r="H1413" s="44"/>
    </row>
    <row r="1414" spans="6:8" x14ac:dyDescent="0.25">
      <c r="F1414" s="24"/>
      <c r="G1414" s="44"/>
      <c r="H1414" s="44"/>
    </row>
    <row r="1415" spans="6:8" x14ac:dyDescent="0.25">
      <c r="F1415" s="24"/>
      <c r="G1415" s="44"/>
      <c r="H1415" s="44"/>
    </row>
    <row r="1416" spans="6:8" x14ac:dyDescent="0.25">
      <c r="F1416" s="24"/>
      <c r="G1416" s="44"/>
      <c r="H1416" s="44"/>
    </row>
    <row r="1417" spans="6:8" x14ac:dyDescent="0.25">
      <c r="F1417" s="24"/>
      <c r="G1417" s="44"/>
      <c r="H1417" s="44"/>
    </row>
    <row r="1418" spans="6:8" x14ac:dyDescent="0.25">
      <c r="F1418" s="24"/>
      <c r="G1418" s="44"/>
      <c r="H1418" s="44"/>
    </row>
    <row r="1419" spans="6:8" x14ac:dyDescent="0.25">
      <c r="F1419" s="24"/>
      <c r="G1419" s="44"/>
      <c r="H1419" s="44"/>
    </row>
    <row r="1420" spans="6:8" x14ac:dyDescent="0.25">
      <c r="F1420" s="24"/>
      <c r="G1420" s="44"/>
      <c r="H1420" s="44"/>
    </row>
    <row r="1421" spans="6:8" x14ac:dyDescent="0.25">
      <c r="F1421" s="24"/>
      <c r="G1421" s="44"/>
      <c r="H1421" s="44"/>
    </row>
    <row r="1422" spans="6:8" x14ac:dyDescent="0.25">
      <c r="F1422" s="24"/>
      <c r="G1422" s="44"/>
      <c r="H1422" s="44"/>
    </row>
    <row r="1423" spans="6:8" x14ac:dyDescent="0.25">
      <c r="F1423" s="24"/>
      <c r="G1423" s="44"/>
      <c r="H1423" s="44"/>
    </row>
    <row r="1424" spans="6:8" x14ac:dyDescent="0.25">
      <c r="F1424" s="24"/>
      <c r="G1424" s="44"/>
      <c r="H1424" s="44"/>
    </row>
    <row r="1425" spans="6:8" x14ac:dyDescent="0.25">
      <c r="F1425" s="24"/>
      <c r="G1425" s="44"/>
      <c r="H1425" s="44"/>
    </row>
    <row r="1426" spans="6:8" x14ac:dyDescent="0.25">
      <c r="F1426" s="24"/>
      <c r="G1426" s="44"/>
      <c r="H1426" s="44"/>
    </row>
    <row r="1427" spans="6:8" x14ac:dyDescent="0.25">
      <c r="F1427" s="24"/>
      <c r="G1427" s="44"/>
      <c r="H1427" s="44"/>
    </row>
    <row r="1428" spans="6:8" x14ac:dyDescent="0.25">
      <c r="F1428" s="24"/>
      <c r="G1428" s="44"/>
      <c r="H1428" s="44"/>
    </row>
    <row r="1429" spans="6:8" x14ac:dyDescent="0.25">
      <c r="F1429" s="24"/>
      <c r="G1429" s="44"/>
      <c r="H1429" s="44"/>
    </row>
    <row r="1430" spans="6:8" x14ac:dyDescent="0.25">
      <c r="F1430" s="24"/>
      <c r="G1430" s="44"/>
      <c r="H1430" s="44"/>
    </row>
    <row r="1431" spans="6:8" x14ac:dyDescent="0.25">
      <c r="F1431" s="24"/>
      <c r="G1431" s="44"/>
      <c r="H1431" s="44"/>
    </row>
    <row r="1432" spans="6:8" x14ac:dyDescent="0.25">
      <c r="F1432" s="24"/>
      <c r="G1432" s="44"/>
      <c r="H1432" s="44"/>
    </row>
    <row r="1433" spans="6:8" x14ac:dyDescent="0.25">
      <c r="F1433" s="24"/>
      <c r="G1433" s="44"/>
      <c r="H1433" s="44"/>
    </row>
    <row r="1434" spans="6:8" x14ac:dyDescent="0.25">
      <c r="F1434" s="24"/>
      <c r="G1434" s="44"/>
      <c r="H1434" s="44"/>
    </row>
    <row r="1435" spans="6:8" x14ac:dyDescent="0.25">
      <c r="F1435" s="24"/>
      <c r="G1435" s="44"/>
      <c r="H1435" s="44"/>
    </row>
    <row r="1436" spans="6:8" x14ac:dyDescent="0.25">
      <c r="F1436" s="24"/>
      <c r="G1436" s="44"/>
      <c r="H1436" s="44"/>
    </row>
    <row r="1437" spans="6:8" x14ac:dyDescent="0.25">
      <c r="F1437" s="24"/>
      <c r="G1437" s="44"/>
      <c r="H1437" s="44"/>
    </row>
    <row r="1438" spans="6:8" x14ac:dyDescent="0.25">
      <c r="F1438" s="24"/>
      <c r="G1438" s="44"/>
      <c r="H1438" s="44"/>
    </row>
    <row r="1439" spans="6:8" x14ac:dyDescent="0.25">
      <c r="F1439" s="24"/>
      <c r="G1439" s="44"/>
      <c r="H1439" s="44"/>
    </row>
    <row r="1440" spans="6:8" x14ac:dyDescent="0.25">
      <c r="F1440" s="24"/>
      <c r="G1440" s="44"/>
      <c r="H1440" s="44"/>
    </row>
    <row r="1441" spans="6:8" x14ac:dyDescent="0.25">
      <c r="F1441" s="24"/>
      <c r="G1441" s="44"/>
      <c r="H1441" s="44"/>
    </row>
    <row r="1442" spans="6:8" x14ac:dyDescent="0.25">
      <c r="F1442" s="24"/>
      <c r="G1442" s="44"/>
      <c r="H1442" s="44"/>
    </row>
    <row r="1443" spans="6:8" x14ac:dyDescent="0.25">
      <c r="F1443" s="24"/>
      <c r="G1443" s="44"/>
      <c r="H1443" s="44"/>
    </row>
    <row r="1444" spans="6:8" x14ac:dyDescent="0.25">
      <c r="F1444" s="24"/>
      <c r="G1444" s="44"/>
      <c r="H1444" s="44"/>
    </row>
    <row r="1445" spans="6:8" x14ac:dyDescent="0.25">
      <c r="F1445" s="24"/>
      <c r="G1445" s="44"/>
      <c r="H1445" s="44"/>
    </row>
    <row r="1446" spans="6:8" x14ac:dyDescent="0.25">
      <c r="F1446" s="24"/>
      <c r="G1446" s="44"/>
      <c r="H1446" s="44"/>
    </row>
    <row r="1447" spans="6:8" x14ac:dyDescent="0.25">
      <c r="F1447" s="24"/>
      <c r="G1447" s="44"/>
      <c r="H1447" s="44"/>
    </row>
    <row r="1448" spans="6:8" x14ac:dyDescent="0.25">
      <c r="F1448" s="24"/>
      <c r="G1448" s="44"/>
      <c r="H1448" s="44"/>
    </row>
    <row r="1449" spans="6:8" x14ac:dyDescent="0.25">
      <c r="F1449" s="24"/>
      <c r="G1449" s="44"/>
      <c r="H1449" s="44"/>
    </row>
    <row r="1450" spans="6:8" x14ac:dyDescent="0.25">
      <c r="F1450" s="24"/>
      <c r="G1450" s="44"/>
      <c r="H1450" s="44"/>
    </row>
    <row r="1451" spans="6:8" x14ac:dyDescent="0.25">
      <c r="F1451" s="24"/>
      <c r="G1451" s="44"/>
      <c r="H1451" s="44"/>
    </row>
    <row r="1452" spans="6:8" x14ac:dyDescent="0.25">
      <c r="F1452" s="24"/>
      <c r="G1452" s="44"/>
      <c r="H1452" s="44"/>
    </row>
    <row r="1453" spans="6:8" x14ac:dyDescent="0.25">
      <c r="F1453" s="24"/>
      <c r="G1453" s="44"/>
      <c r="H1453" s="44"/>
    </row>
    <row r="1454" spans="6:8" x14ac:dyDescent="0.25">
      <c r="F1454" s="24"/>
      <c r="G1454" s="44"/>
      <c r="H1454" s="44"/>
    </row>
    <row r="1455" spans="6:8" x14ac:dyDescent="0.25">
      <c r="F1455" s="24"/>
      <c r="G1455" s="44"/>
      <c r="H1455" s="44"/>
    </row>
    <row r="1456" spans="6:8" x14ac:dyDescent="0.25">
      <c r="F1456" s="24"/>
      <c r="G1456" s="44"/>
      <c r="H1456" s="44"/>
    </row>
    <row r="1457" spans="6:8" x14ac:dyDescent="0.25">
      <c r="F1457" s="24"/>
      <c r="G1457" s="44"/>
      <c r="H1457" s="44"/>
    </row>
    <row r="1458" spans="6:8" x14ac:dyDescent="0.25">
      <c r="F1458" s="24"/>
      <c r="G1458" s="44"/>
      <c r="H1458" s="44"/>
    </row>
    <row r="1459" spans="6:8" x14ac:dyDescent="0.25">
      <c r="F1459" s="24"/>
      <c r="G1459" s="44"/>
      <c r="H1459" s="44"/>
    </row>
    <row r="1460" spans="6:8" x14ac:dyDescent="0.25">
      <c r="F1460" s="24"/>
      <c r="G1460" s="44"/>
      <c r="H1460" s="44"/>
    </row>
    <row r="1461" spans="6:8" x14ac:dyDescent="0.25">
      <c r="F1461" s="24"/>
      <c r="G1461" s="44"/>
      <c r="H1461" s="44"/>
    </row>
    <row r="1462" spans="6:8" x14ac:dyDescent="0.25">
      <c r="F1462" s="24"/>
      <c r="G1462" s="44"/>
      <c r="H1462" s="44"/>
    </row>
    <row r="1463" spans="6:8" x14ac:dyDescent="0.25">
      <c r="F1463" s="24"/>
      <c r="G1463" s="44"/>
      <c r="H1463" s="44"/>
    </row>
    <row r="1464" spans="6:8" x14ac:dyDescent="0.25">
      <c r="F1464" s="24"/>
      <c r="G1464" s="44"/>
      <c r="H1464" s="44"/>
    </row>
    <row r="1465" spans="6:8" x14ac:dyDescent="0.25">
      <c r="F1465" s="24"/>
      <c r="G1465" s="44"/>
      <c r="H1465" s="44"/>
    </row>
    <row r="1466" spans="6:8" x14ac:dyDescent="0.25">
      <c r="F1466" s="24"/>
      <c r="G1466" s="44"/>
      <c r="H1466" s="44"/>
    </row>
    <row r="1467" spans="6:8" x14ac:dyDescent="0.25">
      <c r="F1467" s="24"/>
      <c r="G1467" s="44"/>
      <c r="H1467" s="44"/>
    </row>
    <row r="1468" spans="6:8" x14ac:dyDescent="0.25">
      <c r="F1468" s="24"/>
      <c r="G1468" s="44"/>
      <c r="H1468" s="44"/>
    </row>
    <row r="1469" spans="6:8" x14ac:dyDescent="0.25">
      <c r="F1469" s="24"/>
      <c r="G1469" s="44"/>
      <c r="H1469" s="44"/>
    </row>
    <row r="1470" spans="6:8" x14ac:dyDescent="0.25">
      <c r="F1470" s="24"/>
      <c r="G1470" s="44"/>
      <c r="H1470" s="44"/>
    </row>
    <row r="1471" spans="6:8" x14ac:dyDescent="0.25">
      <c r="F1471" s="24"/>
      <c r="G1471" s="44"/>
      <c r="H1471" s="44"/>
    </row>
    <row r="1472" spans="6:8" x14ac:dyDescent="0.25">
      <c r="F1472" s="24"/>
      <c r="G1472" s="44"/>
      <c r="H1472" s="44"/>
    </row>
    <row r="1473" spans="6:8" x14ac:dyDescent="0.25">
      <c r="F1473" s="24"/>
      <c r="G1473" s="44"/>
      <c r="H1473" s="44"/>
    </row>
    <row r="1474" spans="6:8" x14ac:dyDescent="0.25">
      <c r="F1474" s="24"/>
      <c r="G1474" s="44"/>
      <c r="H1474" s="44"/>
    </row>
    <row r="1475" spans="6:8" x14ac:dyDescent="0.25">
      <c r="F1475" s="24"/>
      <c r="G1475" s="44"/>
      <c r="H1475" s="44"/>
    </row>
    <row r="1476" spans="6:8" x14ac:dyDescent="0.25">
      <c r="F1476" s="24"/>
      <c r="G1476" s="44"/>
      <c r="H1476" s="44"/>
    </row>
    <row r="1477" spans="6:8" x14ac:dyDescent="0.25">
      <c r="F1477" s="24"/>
      <c r="G1477" s="44"/>
      <c r="H1477" s="44"/>
    </row>
    <row r="1478" spans="6:8" x14ac:dyDescent="0.25">
      <c r="F1478" s="24"/>
      <c r="G1478" s="44"/>
      <c r="H1478" s="44"/>
    </row>
    <row r="1479" spans="6:8" x14ac:dyDescent="0.25">
      <c r="F1479" s="24"/>
      <c r="G1479" s="44"/>
      <c r="H1479" s="44"/>
    </row>
    <row r="1480" spans="6:8" x14ac:dyDescent="0.25">
      <c r="F1480" s="24"/>
      <c r="G1480" s="44"/>
      <c r="H1480" s="44"/>
    </row>
    <row r="1481" spans="6:8" x14ac:dyDescent="0.25">
      <c r="F1481" s="24"/>
      <c r="G1481" s="44"/>
      <c r="H1481" s="44"/>
    </row>
    <row r="1482" spans="6:8" x14ac:dyDescent="0.25">
      <c r="F1482" s="24"/>
      <c r="G1482" s="44"/>
      <c r="H1482" s="44"/>
    </row>
    <row r="1483" spans="6:8" x14ac:dyDescent="0.25">
      <c r="F1483" s="24"/>
      <c r="G1483" s="44"/>
      <c r="H1483" s="44"/>
    </row>
    <row r="1484" spans="6:8" x14ac:dyDescent="0.25">
      <c r="F1484" s="24"/>
      <c r="G1484" s="44"/>
      <c r="H1484" s="44"/>
    </row>
    <row r="1485" spans="6:8" x14ac:dyDescent="0.25">
      <c r="F1485" s="24"/>
      <c r="G1485" s="44"/>
      <c r="H1485" s="44"/>
    </row>
    <row r="1486" spans="6:8" x14ac:dyDescent="0.25">
      <c r="F1486" s="24"/>
      <c r="G1486" s="44"/>
      <c r="H1486" s="44"/>
    </row>
    <row r="1487" spans="6:8" x14ac:dyDescent="0.25">
      <c r="F1487" s="24"/>
      <c r="G1487" s="44"/>
      <c r="H1487" s="44"/>
    </row>
    <row r="1488" spans="6:8" x14ac:dyDescent="0.25">
      <c r="F1488" s="24"/>
      <c r="G1488" s="44"/>
      <c r="H1488" s="44"/>
    </row>
    <row r="1489" spans="6:8" x14ac:dyDescent="0.25">
      <c r="F1489" s="24"/>
      <c r="G1489" s="44"/>
      <c r="H1489" s="44"/>
    </row>
    <row r="1490" spans="6:8" x14ac:dyDescent="0.25">
      <c r="F1490" s="24"/>
      <c r="G1490" s="44"/>
      <c r="H1490" s="44"/>
    </row>
    <row r="1491" spans="6:8" x14ac:dyDescent="0.25">
      <c r="F1491" s="24"/>
      <c r="G1491" s="44"/>
      <c r="H1491" s="44"/>
    </row>
    <row r="1492" spans="6:8" x14ac:dyDescent="0.25">
      <c r="F1492" s="24"/>
      <c r="G1492" s="44"/>
      <c r="H1492" s="44"/>
    </row>
  </sheetData>
  <autoFilter ref="A15:F114">
    <filterColumn colId="5">
      <filters>
        <filter val="1 058 260,39"/>
        <filter val="1 615 805,08"/>
        <filter val="1 984 516,78"/>
        <filter val="11 008 831,04"/>
        <filter val="11 535 185,72"/>
        <filter val="121 000,00"/>
        <filter val="121 600,00"/>
        <filter val="13 227 469,07"/>
        <filter val="175 000,00"/>
        <filter val="182 745,21"/>
        <filter val="2 218 638,03"/>
        <filter val="2 674 065,47"/>
        <filter val="235 651,58"/>
        <filter val="25 817 880,96"/>
        <filter val="254 348,42"/>
        <filter val="36 015,98"/>
        <filter val="490 000,00"/>
        <filter val="506 041,59"/>
        <filter val="6 259 545,90"/>
        <filter val="6 334 545,90"/>
        <filter val="6 840 587,49"/>
        <filter val="600,00"/>
        <filter val="75 000,00"/>
        <filter val="85 880,96"/>
      </filters>
    </filterColumn>
  </autoFilter>
  <mergeCells count="11">
    <mergeCell ref="D1:F1"/>
    <mergeCell ref="D2:F2"/>
    <mergeCell ref="D4:F4"/>
    <mergeCell ref="D5:F5"/>
    <mergeCell ref="D3:F3"/>
    <mergeCell ref="B6:C6"/>
    <mergeCell ref="B7:C7"/>
    <mergeCell ref="F12:F14"/>
    <mergeCell ref="A9:F9"/>
    <mergeCell ref="D6:F6"/>
    <mergeCell ref="D7:F7"/>
  </mergeCells>
  <phoneticPr fontId="2" type="noConversion"/>
  <pageMargins left="0.59055118110236227" right="0.39370078740157483" top="0.59055118110236227" bottom="0.59055118110236227" header="0.51181102362204722" footer="0.51181102362204722"/>
  <pageSetup paperSize="9" scale="66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 filterMode="1">
    <pageSetUpPr fitToPage="1"/>
  </sheetPr>
  <dimension ref="A1:H113"/>
  <sheetViews>
    <sheetView showGridLines="0" showZeros="0" topLeftCell="A50" zoomScale="110" zoomScaleNormal="110" workbookViewId="0">
      <selection activeCell="I8" sqref="I8"/>
    </sheetView>
  </sheetViews>
  <sheetFormatPr defaultColWidth="9.140625" defaultRowHeight="15.75" x14ac:dyDescent="0.25"/>
  <cols>
    <col min="1" max="1" width="69.28515625" style="47" customWidth="1"/>
    <col min="2" max="4" width="7.140625" style="293" bestFit="1" customWidth="1"/>
    <col min="5" max="5" width="14.85546875" style="216" customWidth="1"/>
    <col min="6" max="6" width="7.140625" style="182" bestFit="1" customWidth="1"/>
    <col min="7" max="7" width="24.7109375" style="292" customWidth="1"/>
    <col min="8" max="16384" width="9.140625" style="3"/>
  </cols>
  <sheetData>
    <row r="1" spans="1:8" x14ac:dyDescent="0.25">
      <c r="E1" s="339" t="s">
        <v>425</v>
      </c>
      <c r="F1" s="345"/>
      <c r="G1" s="345"/>
    </row>
    <row r="2" spans="1:8" x14ac:dyDescent="0.25">
      <c r="E2" s="339" t="s">
        <v>77</v>
      </c>
      <c r="F2" s="345"/>
      <c r="G2" s="345"/>
    </row>
    <row r="3" spans="1:8" x14ac:dyDescent="0.25">
      <c r="E3" s="339" t="s">
        <v>60</v>
      </c>
      <c r="F3" s="345"/>
      <c r="G3" s="345"/>
    </row>
    <row r="4" spans="1:8" x14ac:dyDescent="0.25">
      <c r="E4" s="339" t="s">
        <v>389</v>
      </c>
      <c r="F4" s="345"/>
      <c r="G4" s="345"/>
    </row>
    <row r="5" spans="1:8" x14ac:dyDescent="0.25">
      <c r="E5" s="339" t="s">
        <v>390</v>
      </c>
      <c r="F5" s="345"/>
      <c r="G5" s="345"/>
    </row>
    <row r="6" spans="1:8" x14ac:dyDescent="0.25">
      <c r="E6" s="340" t="s">
        <v>422</v>
      </c>
      <c r="F6" s="349"/>
      <c r="G6" s="349"/>
      <c r="H6" s="14"/>
    </row>
    <row r="7" spans="1:8" x14ac:dyDescent="0.25">
      <c r="E7" s="325" t="s">
        <v>423</v>
      </c>
      <c r="F7" s="348"/>
      <c r="G7" s="348"/>
      <c r="H7" s="14"/>
    </row>
    <row r="8" spans="1:8" ht="57" customHeight="1" x14ac:dyDescent="0.25">
      <c r="A8" s="332" t="s">
        <v>411</v>
      </c>
      <c r="B8" s="346"/>
      <c r="C8" s="346"/>
      <c r="D8" s="346"/>
      <c r="E8" s="347"/>
      <c r="F8" s="332"/>
      <c r="G8" s="332"/>
    </row>
    <row r="9" spans="1:8" ht="15" customHeight="1" x14ac:dyDescent="0.25">
      <c r="B9" s="179"/>
      <c r="C9" s="179"/>
      <c r="D9" s="179"/>
      <c r="E9" s="203"/>
      <c r="G9" s="292" t="s">
        <v>189</v>
      </c>
    </row>
    <row r="10" spans="1:8" ht="12" customHeight="1" x14ac:dyDescent="0.25">
      <c r="A10" s="290"/>
      <c r="B10" s="199"/>
      <c r="C10" s="172"/>
      <c r="D10" s="172"/>
      <c r="E10" s="194"/>
      <c r="F10" s="289"/>
      <c r="G10" s="342" t="s">
        <v>412</v>
      </c>
    </row>
    <row r="11" spans="1:8" x14ac:dyDescent="0.25">
      <c r="A11" s="60" t="s">
        <v>6</v>
      </c>
      <c r="B11" s="200" t="s">
        <v>22</v>
      </c>
      <c r="C11" s="183" t="s">
        <v>7</v>
      </c>
      <c r="D11" s="183" t="s">
        <v>8</v>
      </c>
      <c r="E11" s="195" t="s">
        <v>9</v>
      </c>
      <c r="F11" s="61" t="s">
        <v>10</v>
      </c>
      <c r="G11" s="343"/>
    </row>
    <row r="12" spans="1:8" x14ac:dyDescent="0.25">
      <c r="A12" s="155"/>
      <c r="B12" s="173"/>
      <c r="C12" s="184"/>
      <c r="D12" s="184"/>
      <c r="E12" s="196"/>
      <c r="F12" s="63"/>
      <c r="G12" s="344"/>
    </row>
    <row r="13" spans="1:8" ht="21" customHeight="1" x14ac:dyDescent="0.25">
      <c r="A13" s="64" t="s">
        <v>11</v>
      </c>
      <c r="B13" s="65">
        <v>2</v>
      </c>
      <c r="C13" s="65" t="s">
        <v>12</v>
      </c>
      <c r="D13" s="65" t="s">
        <v>13</v>
      </c>
      <c r="E13" s="65" t="s">
        <v>14</v>
      </c>
      <c r="F13" s="65" t="s">
        <v>15</v>
      </c>
      <c r="G13" s="65">
        <v>7</v>
      </c>
    </row>
    <row r="14" spans="1:8" x14ac:dyDescent="0.25">
      <c r="A14" s="52" t="s">
        <v>78</v>
      </c>
      <c r="B14" s="247"/>
      <c r="C14" s="246"/>
      <c r="D14" s="246"/>
      <c r="E14" s="246"/>
      <c r="F14" s="246"/>
      <c r="G14" s="187">
        <f>G15</f>
        <v>25817880.960000001</v>
      </c>
    </row>
    <row r="15" spans="1:8" ht="32.25" customHeight="1" x14ac:dyDescent="0.25">
      <c r="A15" s="153" t="s">
        <v>392</v>
      </c>
      <c r="B15" s="190" t="s">
        <v>248</v>
      </c>
      <c r="C15" s="246"/>
      <c r="D15" s="246"/>
      <c r="E15" s="246"/>
      <c r="F15" s="246"/>
      <c r="G15" s="187">
        <f>G16+G50+G56+G65+G79+G93+G100+G109</f>
        <v>25817880.960000001</v>
      </c>
    </row>
    <row r="16" spans="1:8" s="8" customFormat="1" x14ac:dyDescent="0.25">
      <c r="A16" s="224" t="s">
        <v>131</v>
      </c>
      <c r="B16" s="248">
        <v>710</v>
      </c>
      <c r="C16" s="190" t="s">
        <v>81</v>
      </c>
      <c r="D16" s="190"/>
      <c r="E16" s="190"/>
      <c r="F16" s="190"/>
      <c r="G16" s="164">
        <f>G17+G21+G25+G33+G41+G37</f>
        <v>11535185.719999999</v>
      </c>
    </row>
    <row r="17" spans="1:7" s="8" customFormat="1" ht="30" customHeight="1" x14ac:dyDescent="0.25">
      <c r="A17" s="224" t="s">
        <v>132</v>
      </c>
      <c r="B17" s="248">
        <v>710</v>
      </c>
      <c r="C17" s="190" t="s">
        <v>81</v>
      </c>
      <c r="D17" s="190" t="s">
        <v>133</v>
      </c>
      <c r="E17" s="190"/>
      <c r="F17" s="190"/>
      <c r="G17" s="164">
        <f>G18</f>
        <v>1984516.78</v>
      </c>
    </row>
    <row r="18" spans="1:7" x14ac:dyDescent="0.25">
      <c r="A18" s="57" t="s">
        <v>41</v>
      </c>
      <c r="B18" s="250">
        <v>710</v>
      </c>
      <c r="C18" s="188" t="s">
        <v>81</v>
      </c>
      <c r="D18" s="188" t="s">
        <v>133</v>
      </c>
      <c r="E18" s="188" t="s">
        <v>118</v>
      </c>
      <c r="F18" s="188"/>
      <c r="G18" s="165">
        <f>G19</f>
        <v>1984516.78</v>
      </c>
    </row>
    <row r="19" spans="1:7" ht="46.5" customHeight="1" x14ac:dyDescent="0.25">
      <c r="A19" s="217" t="s">
        <v>134</v>
      </c>
      <c r="B19" s="188" t="s">
        <v>248</v>
      </c>
      <c r="C19" s="188" t="s">
        <v>81</v>
      </c>
      <c r="D19" s="188" t="s">
        <v>133</v>
      </c>
      <c r="E19" s="188" t="s">
        <v>135</v>
      </c>
      <c r="F19" s="188"/>
      <c r="G19" s="165">
        <f>G20</f>
        <v>1984516.78</v>
      </c>
    </row>
    <row r="20" spans="1:7" ht="64.5" customHeight="1" x14ac:dyDescent="0.25">
      <c r="A20" s="57" t="s">
        <v>138</v>
      </c>
      <c r="B20" s="249">
        <v>710</v>
      </c>
      <c r="C20" s="188" t="s">
        <v>81</v>
      </c>
      <c r="D20" s="188" t="s">
        <v>133</v>
      </c>
      <c r="E20" s="188" t="s">
        <v>135</v>
      </c>
      <c r="F20" s="188" t="s">
        <v>139</v>
      </c>
      <c r="G20" s="165">
        <f>'Приложение  3'!F21</f>
        <v>1984516.78</v>
      </c>
    </row>
    <row r="21" spans="1:7" s="8" customFormat="1" ht="47.25" hidden="1" x14ac:dyDescent="0.25">
      <c r="A21" s="224" t="s">
        <v>140</v>
      </c>
      <c r="B21" s="201">
        <v>710</v>
      </c>
      <c r="C21" s="180" t="s">
        <v>81</v>
      </c>
      <c r="D21" s="180" t="s">
        <v>17</v>
      </c>
      <c r="E21" s="204"/>
      <c r="F21" s="180"/>
      <c r="G21" s="164">
        <f>G22</f>
        <v>0</v>
      </c>
    </row>
    <row r="22" spans="1:7" hidden="1" x14ac:dyDescent="0.25">
      <c r="A22" s="57" t="s">
        <v>41</v>
      </c>
      <c r="B22" s="181" t="s">
        <v>248</v>
      </c>
      <c r="C22" s="181" t="s">
        <v>81</v>
      </c>
      <c r="D22" s="181" t="s">
        <v>17</v>
      </c>
      <c r="E22" s="205" t="s">
        <v>118</v>
      </c>
      <c r="F22" s="181"/>
      <c r="G22" s="165">
        <f>G23</f>
        <v>0</v>
      </c>
    </row>
    <row r="23" spans="1:7" ht="51" hidden="1" customHeight="1" x14ac:dyDescent="0.25">
      <c r="A23" s="217" t="s">
        <v>134</v>
      </c>
      <c r="B23" s="202">
        <v>710</v>
      </c>
      <c r="C23" s="181" t="s">
        <v>81</v>
      </c>
      <c r="D23" s="181" t="s">
        <v>17</v>
      </c>
      <c r="E23" s="205" t="s">
        <v>135</v>
      </c>
      <c r="F23" s="181"/>
      <c r="G23" s="165">
        <f>G24</f>
        <v>0</v>
      </c>
    </row>
    <row r="24" spans="1:7" ht="31.5" hidden="1" x14ac:dyDescent="0.25">
      <c r="A24" s="152" t="s">
        <v>190</v>
      </c>
      <c r="B24" s="202">
        <v>710</v>
      </c>
      <c r="C24" s="181" t="s">
        <v>81</v>
      </c>
      <c r="D24" s="181" t="s">
        <v>17</v>
      </c>
      <c r="E24" s="205" t="s">
        <v>135</v>
      </c>
      <c r="F24" s="181" t="s">
        <v>43</v>
      </c>
      <c r="G24" s="165">
        <f>'Приложение  3'!F25</f>
        <v>0</v>
      </c>
    </row>
    <row r="25" spans="1:7" s="8" customFormat="1" ht="46.5" customHeight="1" x14ac:dyDescent="0.25">
      <c r="A25" s="224" t="s">
        <v>362</v>
      </c>
      <c r="B25" s="251">
        <v>710</v>
      </c>
      <c r="C25" s="190" t="s">
        <v>81</v>
      </c>
      <c r="D25" s="190" t="s">
        <v>18</v>
      </c>
      <c r="E25" s="190"/>
      <c r="F25" s="190"/>
      <c r="G25" s="164">
        <f>G26</f>
        <v>6840587.4900000002</v>
      </c>
    </row>
    <row r="26" spans="1:7" x14ac:dyDescent="0.25">
      <c r="A26" s="57" t="s">
        <v>41</v>
      </c>
      <c r="B26" s="250">
        <v>710</v>
      </c>
      <c r="C26" s="188" t="s">
        <v>81</v>
      </c>
      <c r="D26" s="188" t="s">
        <v>18</v>
      </c>
      <c r="E26" s="188" t="s">
        <v>118</v>
      </c>
      <c r="F26" s="188"/>
      <c r="G26" s="165">
        <f>G27+G31</f>
        <v>6840587.4900000002</v>
      </c>
    </row>
    <row r="27" spans="1:7" ht="46.5" customHeight="1" x14ac:dyDescent="0.25">
      <c r="A27" s="217" t="s">
        <v>134</v>
      </c>
      <c r="B27" s="249">
        <v>710</v>
      </c>
      <c r="C27" s="188" t="s">
        <v>81</v>
      </c>
      <c r="D27" s="188" t="s">
        <v>18</v>
      </c>
      <c r="E27" s="188" t="s">
        <v>135</v>
      </c>
      <c r="F27" s="188"/>
      <c r="G27" s="165">
        <f>G28+G29+G30</f>
        <v>6334545.9000000004</v>
      </c>
    </row>
    <row r="28" spans="1:7" ht="63" x14ac:dyDescent="0.25">
      <c r="A28" s="57" t="s">
        <v>138</v>
      </c>
      <c r="B28" s="249">
        <v>710</v>
      </c>
      <c r="C28" s="188" t="s">
        <v>81</v>
      </c>
      <c r="D28" s="188" t="s">
        <v>18</v>
      </c>
      <c r="E28" s="188" t="s">
        <v>135</v>
      </c>
      <c r="F28" s="188" t="s">
        <v>139</v>
      </c>
      <c r="G28" s="165">
        <f>'Приложение  3'!F29</f>
        <v>6259545.9000000004</v>
      </c>
    </row>
    <row r="29" spans="1:7" ht="31.5" x14ac:dyDescent="0.25">
      <c r="A29" s="152" t="s">
        <v>190</v>
      </c>
      <c r="B29" s="188" t="s">
        <v>248</v>
      </c>
      <c r="C29" s="188" t="s">
        <v>81</v>
      </c>
      <c r="D29" s="188" t="s">
        <v>18</v>
      </c>
      <c r="E29" s="188" t="s">
        <v>135</v>
      </c>
      <c r="F29" s="188" t="s">
        <v>43</v>
      </c>
      <c r="G29" s="165">
        <f>'Приложение  3'!F30</f>
        <v>75000</v>
      </c>
    </row>
    <row r="30" spans="1:7" hidden="1" x14ac:dyDescent="0.25">
      <c r="A30" s="84" t="s">
        <v>145</v>
      </c>
      <c r="B30" s="9">
        <v>710</v>
      </c>
      <c r="C30" s="56" t="s">
        <v>81</v>
      </c>
      <c r="D30" s="56" t="s">
        <v>18</v>
      </c>
      <c r="E30" s="56" t="s">
        <v>135</v>
      </c>
      <c r="F30" s="56" t="s">
        <v>146</v>
      </c>
      <c r="G30" s="42">
        <f>'Приложение  3'!F31</f>
        <v>0</v>
      </c>
    </row>
    <row r="31" spans="1:7" x14ac:dyDescent="0.25">
      <c r="A31" s="225" t="s">
        <v>87</v>
      </c>
      <c r="B31" s="249">
        <v>710</v>
      </c>
      <c r="C31" s="188" t="s">
        <v>81</v>
      </c>
      <c r="D31" s="188" t="s">
        <v>18</v>
      </c>
      <c r="E31" s="188" t="s">
        <v>147</v>
      </c>
      <c r="F31" s="188"/>
      <c r="G31" s="165">
        <f>G32</f>
        <v>506041.59</v>
      </c>
    </row>
    <row r="32" spans="1:7" x14ac:dyDescent="0.25">
      <c r="A32" s="152" t="s">
        <v>87</v>
      </c>
      <c r="B32" s="250">
        <v>710</v>
      </c>
      <c r="C32" s="188" t="s">
        <v>81</v>
      </c>
      <c r="D32" s="188" t="s">
        <v>18</v>
      </c>
      <c r="E32" s="188" t="s">
        <v>147</v>
      </c>
      <c r="F32" s="188" t="s">
        <v>91</v>
      </c>
      <c r="G32" s="165">
        <f>'Приложение  3'!F33</f>
        <v>506041.59</v>
      </c>
    </row>
    <row r="33" spans="1:7" s="8" customFormat="1" ht="48.75" customHeight="1" x14ac:dyDescent="0.25">
      <c r="A33" s="224" t="s">
        <v>150</v>
      </c>
      <c r="B33" s="190" t="s">
        <v>248</v>
      </c>
      <c r="C33" s="190" t="s">
        <v>81</v>
      </c>
      <c r="D33" s="190" t="s">
        <v>151</v>
      </c>
      <c r="E33" s="190"/>
      <c r="F33" s="190"/>
      <c r="G33" s="164">
        <f>G34</f>
        <v>36015.980000000003</v>
      </c>
    </row>
    <row r="34" spans="1:7" x14ac:dyDescent="0.25">
      <c r="A34" s="57" t="s">
        <v>41</v>
      </c>
      <c r="B34" s="249">
        <v>710</v>
      </c>
      <c r="C34" s="188" t="s">
        <v>81</v>
      </c>
      <c r="D34" s="188" t="s">
        <v>151</v>
      </c>
      <c r="E34" s="188" t="s">
        <v>118</v>
      </c>
      <c r="F34" s="188"/>
      <c r="G34" s="165">
        <f>G35</f>
        <v>36015.980000000003</v>
      </c>
    </row>
    <row r="35" spans="1:7" x14ac:dyDescent="0.25">
      <c r="A35" s="225" t="s">
        <v>87</v>
      </c>
      <c r="B35" s="249">
        <v>710</v>
      </c>
      <c r="C35" s="188" t="s">
        <v>81</v>
      </c>
      <c r="D35" s="188" t="s">
        <v>151</v>
      </c>
      <c r="E35" s="188" t="s">
        <v>147</v>
      </c>
      <c r="F35" s="188"/>
      <c r="G35" s="165">
        <f>G36</f>
        <v>36015.980000000003</v>
      </c>
    </row>
    <row r="36" spans="1:7" x14ac:dyDescent="0.25">
      <c r="A36" s="152" t="s">
        <v>87</v>
      </c>
      <c r="B36" s="249">
        <v>710</v>
      </c>
      <c r="C36" s="188" t="s">
        <v>81</v>
      </c>
      <c r="D36" s="188" t="s">
        <v>151</v>
      </c>
      <c r="E36" s="188" t="s">
        <v>147</v>
      </c>
      <c r="F36" s="188" t="s">
        <v>91</v>
      </c>
      <c r="G36" s="165">
        <f>'Приложение  3'!F37</f>
        <v>36015.980000000003</v>
      </c>
    </row>
    <row r="37" spans="1:7" ht="15.75" hidden="1" customHeight="1" x14ac:dyDescent="0.25">
      <c r="A37" s="153" t="s">
        <v>184</v>
      </c>
      <c r="B37" s="201">
        <v>710</v>
      </c>
      <c r="C37" s="180" t="s">
        <v>81</v>
      </c>
      <c r="D37" s="180" t="s">
        <v>179</v>
      </c>
      <c r="E37" s="190"/>
      <c r="F37" s="190"/>
      <c r="G37" s="164">
        <f>G38</f>
        <v>0</v>
      </c>
    </row>
    <row r="38" spans="1:7" hidden="1" x14ac:dyDescent="0.25">
      <c r="A38" s="57" t="s">
        <v>41</v>
      </c>
      <c r="B38" s="202">
        <v>710</v>
      </c>
      <c r="C38" s="181" t="s">
        <v>81</v>
      </c>
      <c r="D38" s="181" t="s">
        <v>179</v>
      </c>
      <c r="E38" s="188" t="s">
        <v>118</v>
      </c>
      <c r="F38" s="188"/>
      <c r="G38" s="165">
        <f>G39</f>
        <v>0</v>
      </c>
    </row>
    <row r="39" spans="1:7" hidden="1" x14ac:dyDescent="0.25">
      <c r="A39" s="217" t="s">
        <v>181</v>
      </c>
      <c r="B39" s="174">
        <v>710</v>
      </c>
      <c r="C39" s="181" t="s">
        <v>81</v>
      </c>
      <c r="D39" s="181" t="s">
        <v>179</v>
      </c>
      <c r="E39" s="188" t="s">
        <v>180</v>
      </c>
      <c r="F39" s="188"/>
      <c r="G39" s="165">
        <f>G40</f>
        <v>0</v>
      </c>
    </row>
    <row r="40" spans="1:7" hidden="1" x14ac:dyDescent="0.25">
      <c r="A40" s="217" t="s">
        <v>145</v>
      </c>
      <c r="B40" s="181" t="s">
        <v>248</v>
      </c>
      <c r="C40" s="181" t="s">
        <v>81</v>
      </c>
      <c r="D40" s="181" t="s">
        <v>179</v>
      </c>
      <c r="E40" s="188" t="s">
        <v>180</v>
      </c>
      <c r="F40" s="181" t="s">
        <v>146</v>
      </c>
      <c r="G40" s="165">
        <f>'Приложение  3'!F41</f>
        <v>0</v>
      </c>
    </row>
    <row r="41" spans="1:7" s="8" customFormat="1" x14ac:dyDescent="0.25">
      <c r="A41" s="153" t="s">
        <v>152</v>
      </c>
      <c r="B41" s="248">
        <v>710</v>
      </c>
      <c r="C41" s="190" t="s">
        <v>81</v>
      </c>
      <c r="D41" s="190" t="s">
        <v>153</v>
      </c>
      <c r="E41" s="190"/>
      <c r="F41" s="190"/>
      <c r="G41" s="164">
        <f>G42</f>
        <v>2674065.4699999997</v>
      </c>
    </row>
    <row r="42" spans="1:7" x14ac:dyDescent="0.25">
      <c r="A42" s="57" t="s">
        <v>41</v>
      </c>
      <c r="B42" s="249">
        <v>710</v>
      </c>
      <c r="C42" s="188" t="s">
        <v>81</v>
      </c>
      <c r="D42" s="188" t="s">
        <v>153</v>
      </c>
      <c r="E42" s="188" t="s">
        <v>118</v>
      </c>
      <c r="F42" s="188"/>
      <c r="G42" s="165">
        <f>G43+G46</f>
        <v>2674065.4699999997</v>
      </c>
    </row>
    <row r="43" spans="1:7" ht="48" customHeight="1" x14ac:dyDescent="0.25">
      <c r="A43" s="217" t="s">
        <v>134</v>
      </c>
      <c r="B43" s="188" t="s">
        <v>248</v>
      </c>
      <c r="C43" s="188" t="s">
        <v>81</v>
      </c>
      <c r="D43" s="188" t="s">
        <v>153</v>
      </c>
      <c r="E43" s="188" t="s">
        <v>135</v>
      </c>
      <c r="F43" s="188"/>
      <c r="G43" s="165">
        <f>G44+G45</f>
        <v>2674065.4699999997</v>
      </c>
    </row>
    <row r="44" spans="1:7" ht="48" customHeight="1" x14ac:dyDescent="0.25">
      <c r="A44" s="217" t="s">
        <v>138</v>
      </c>
      <c r="B44" s="188" t="s">
        <v>248</v>
      </c>
      <c r="C44" s="188" t="s">
        <v>81</v>
      </c>
      <c r="D44" s="188" t="s">
        <v>153</v>
      </c>
      <c r="E44" s="188" t="s">
        <v>135</v>
      </c>
      <c r="F44" s="188" t="s">
        <v>139</v>
      </c>
      <c r="G44" s="165">
        <f>'Приложение  2'!G54</f>
        <v>1058260.3899999999</v>
      </c>
    </row>
    <row r="45" spans="1:7" ht="31.5" x14ac:dyDescent="0.25">
      <c r="A45" s="152" t="s">
        <v>190</v>
      </c>
      <c r="B45" s="249">
        <v>710</v>
      </c>
      <c r="C45" s="188" t="s">
        <v>81</v>
      </c>
      <c r="D45" s="188" t="s">
        <v>153</v>
      </c>
      <c r="E45" s="188" t="s">
        <v>135</v>
      </c>
      <c r="F45" s="188" t="s">
        <v>43</v>
      </c>
      <c r="G45" s="165">
        <f>'Приложение  2'!G55</f>
        <v>1615805.08</v>
      </c>
    </row>
    <row r="46" spans="1:7" hidden="1" x14ac:dyDescent="0.25">
      <c r="A46" s="57" t="s">
        <v>42</v>
      </c>
      <c r="B46" s="202">
        <v>710</v>
      </c>
      <c r="C46" s="181" t="s">
        <v>81</v>
      </c>
      <c r="D46" s="181" t="s">
        <v>153</v>
      </c>
      <c r="E46" s="205" t="s">
        <v>119</v>
      </c>
      <c r="F46" s="181"/>
      <c r="G46" s="165">
        <f>G47+G49+G48</f>
        <v>0</v>
      </c>
    </row>
    <row r="47" spans="1:7" ht="31.5" hidden="1" x14ac:dyDescent="0.25">
      <c r="A47" s="55" t="s">
        <v>190</v>
      </c>
      <c r="B47" s="70">
        <v>710</v>
      </c>
      <c r="C47" s="56" t="s">
        <v>81</v>
      </c>
      <c r="D47" s="56" t="s">
        <v>153</v>
      </c>
      <c r="E47" s="56" t="s">
        <v>119</v>
      </c>
      <c r="F47" s="56" t="s">
        <v>43</v>
      </c>
      <c r="G47" s="42">
        <f>'Приложение  3'!F48</f>
        <v>0</v>
      </c>
    </row>
    <row r="48" spans="1:7" ht="47.25" hidden="1" x14ac:dyDescent="0.25">
      <c r="A48" s="55" t="s">
        <v>194</v>
      </c>
      <c r="B48" s="9">
        <v>710</v>
      </c>
      <c r="C48" s="56" t="s">
        <v>81</v>
      </c>
      <c r="D48" s="56" t="s">
        <v>153</v>
      </c>
      <c r="E48" s="56" t="s">
        <v>119</v>
      </c>
      <c r="F48" s="56" t="s">
        <v>175</v>
      </c>
      <c r="G48" s="42">
        <f>'Приложение  3'!F49</f>
        <v>0</v>
      </c>
    </row>
    <row r="49" spans="1:7" hidden="1" x14ac:dyDescent="0.25">
      <c r="A49" s="217" t="s">
        <v>145</v>
      </c>
      <c r="B49" s="202">
        <v>710</v>
      </c>
      <c r="C49" s="181" t="s">
        <v>81</v>
      </c>
      <c r="D49" s="181" t="s">
        <v>153</v>
      </c>
      <c r="E49" s="205" t="s">
        <v>119</v>
      </c>
      <c r="F49" s="181" t="s">
        <v>146</v>
      </c>
      <c r="G49" s="165">
        <f>'Приложение  3'!F50</f>
        <v>0</v>
      </c>
    </row>
    <row r="50" spans="1:7" s="8" customFormat="1" x14ac:dyDescent="0.25">
      <c r="A50" s="281" t="s">
        <v>158</v>
      </c>
      <c r="B50" s="248">
        <v>710</v>
      </c>
      <c r="C50" s="190" t="s">
        <v>133</v>
      </c>
      <c r="D50" s="190"/>
      <c r="E50" s="190"/>
      <c r="F50" s="190"/>
      <c r="G50" s="164">
        <f>G51</f>
        <v>490000</v>
      </c>
    </row>
    <row r="51" spans="1:7" s="8" customFormat="1" x14ac:dyDescent="0.25">
      <c r="A51" s="281" t="s">
        <v>159</v>
      </c>
      <c r="B51" s="248">
        <v>710</v>
      </c>
      <c r="C51" s="190" t="s">
        <v>133</v>
      </c>
      <c r="D51" s="190" t="s">
        <v>17</v>
      </c>
      <c r="E51" s="190"/>
      <c r="F51" s="190"/>
      <c r="G51" s="164">
        <f>G52</f>
        <v>490000</v>
      </c>
    </row>
    <row r="52" spans="1:7" x14ac:dyDescent="0.25">
      <c r="A52" s="57" t="s">
        <v>41</v>
      </c>
      <c r="B52" s="249">
        <v>710</v>
      </c>
      <c r="C52" s="189" t="s">
        <v>133</v>
      </c>
      <c r="D52" s="189" t="s">
        <v>17</v>
      </c>
      <c r="E52" s="188" t="s">
        <v>118</v>
      </c>
      <c r="F52" s="189"/>
      <c r="G52" s="165">
        <f>G53</f>
        <v>490000</v>
      </c>
    </row>
    <row r="53" spans="1:7" x14ac:dyDescent="0.25">
      <c r="A53" s="57" t="s">
        <v>42</v>
      </c>
      <c r="B53" s="249">
        <v>710</v>
      </c>
      <c r="C53" s="189" t="s">
        <v>133</v>
      </c>
      <c r="D53" s="189" t="s">
        <v>17</v>
      </c>
      <c r="E53" s="188" t="s">
        <v>119</v>
      </c>
      <c r="F53" s="188"/>
      <c r="G53" s="165">
        <f>G54+G55</f>
        <v>490000</v>
      </c>
    </row>
    <row r="54" spans="1:7" ht="63" x14ac:dyDescent="0.25">
      <c r="A54" s="57" t="s">
        <v>138</v>
      </c>
      <c r="B54" s="250">
        <v>710</v>
      </c>
      <c r="C54" s="189" t="s">
        <v>133</v>
      </c>
      <c r="D54" s="189" t="s">
        <v>17</v>
      </c>
      <c r="E54" s="188" t="s">
        <v>119</v>
      </c>
      <c r="F54" s="188" t="s">
        <v>139</v>
      </c>
      <c r="G54" s="165">
        <f>'Приложение  3'!F55</f>
        <v>254348.42</v>
      </c>
    </row>
    <row r="55" spans="1:7" ht="31.5" x14ac:dyDescent="0.25">
      <c r="A55" s="55" t="s">
        <v>190</v>
      </c>
      <c r="B55" s="250">
        <v>710</v>
      </c>
      <c r="C55" s="189" t="s">
        <v>133</v>
      </c>
      <c r="D55" s="189" t="s">
        <v>17</v>
      </c>
      <c r="E55" s="188" t="s">
        <v>119</v>
      </c>
      <c r="F55" s="188" t="s">
        <v>43</v>
      </c>
      <c r="G55" s="165">
        <f>'Приложение  3'!F56</f>
        <v>235651.58</v>
      </c>
    </row>
    <row r="56" spans="1:7" s="8" customFormat="1" ht="31.5" x14ac:dyDescent="0.25">
      <c r="A56" s="153" t="s">
        <v>126</v>
      </c>
      <c r="B56" s="249">
        <v>710</v>
      </c>
      <c r="C56" s="190" t="s">
        <v>17</v>
      </c>
      <c r="D56" s="190"/>
      <c r="E56" s="190"/>
      <c r="F56" s="190"/>
      <c r="G56" s="164">
        <f>G57+G61</f>
        <v>121600</v>
      </c>
    </row>
    <row r="57" spans="1:7" x14ac:dyDescent="0.25">
      <c r="A57" s="281" t="s">
        <v>415</v>
      </c>
      <c r="B57" s="248">
        <v>710</v>
      </c>
      <c r="C57" s="190" t="s">
        <v>17</v>
      </c>
      <c r="D57" s="190" t="s">
        <v>18</v>
      </c>
      <c r="E57" s="190"/>
      <c r="F57" s="190"/>
      <c r="G57" s="164">
        <f>G58</f>
        <v>600</v>
      </c>
    </row>
    <row r="58" spans="1:7" x14ac:dyDescent="0.25">
      <c r="A58" s="57" t="s">
        <v>41</v>
      </c>
      <c r="B58" s="249">
        <v>710</v>
      </c>
      <c r="C58" s="188" t="s">
        <v>17</v>
      </c>
      <c r="D58" s="188" t="s">
        <v>18</v>
      </c>
      <c r="E58" s="188" t="s">
        <v>118</v>
      </c>
      <c r="F58" s="188"/>
      <c r="G58" s="165">
        <f>G59</f>
        <v>600</v>
      </c>
    </row>
    <row r="59" spans="1:7" x14ac:dyDescent="0.25">
      <c r="A59" s="57" t="s">
        <v>42</v>
      </c>
      <c r="B59" s="249">
        <v>710</v>
      </c>
      <c r="C59" s="188" t="s">
        <v>17</v>
      </c>
      <c r="D59" s="188" t="s">
        <v>18</v>
      </c>
      <c r="E59" s="188" t="s">
        <v>119</v>
      </c>
      <c r="F59" s="188"/>
      <c r="G59" s="165">
        <f>G60</f>
        <v>600</v>
      </c>
    </row>
    <row r="60" spans="1:7" ht="63" x14ac:dyDescent="0.25">
      <c r="A60" s="57" t="s">
        <v>138</v>
      </c>
      <c r="B60" s="249">
        <v>710</v>
      </c>
      <c r="C60" s="188" t="s">
        <v>17</v>
      </c>
      <c r="D60" s="188" t="s">
        <v>18</v>
      </c>
      <c r="E60" s="188" t="s">
        <v>119</v>
      </c>
      <c r="F60" s="188" t="s">
        <v>139</v>
      </c>
      <c r="G60" s="165">
        <f>'Приложение  3'!F61</f>
        <v>600</v>
      </c>
    </row>
    <row r="61" spans="1:7" s="8" customFormat="1" ht="31.5" customHeight="1" x14ac:dyDescent="0.25">
      <c r="A61" s="153" t="s">
        <v>332</v>
      </c>
      <c r="B61" s="250">
        <v>710</v>
      </c>
      <c r="C61" s="190" t="s">
        <v>17</v>
      </c>
      <c r="D61" s="190" t="s">
        <v>90</v>
      </c>
      <c r="E61" s="190"/>
      <c r="F61" s="190"/>
      <c r="G61" s="164">
        <f>G62</f>
        <v>121000</v>
      </c>
    </row>
    <row r="62" spans="1:7" x14ac:dyDescent="0.25">
      <c r="A62" s="57" t="s">
        <v>41</v>
      </c>
      <c r="B62" s="249">
        <v>710</v>
      </c>
      <c r="C62" s="188" t="s">
        <v>17</v>
      </c>
      <c r="D62" s="188" t="s">
        <v>90</v>
      </c>
      <c r="E62" s="188" t="s">
        <v>118</v>
      </c>
      <c r="F62" s="188"/>
      <c r="G62" s="165">
        <f>G63</f>
        <v>121000</v>
      </c>
    </row>
    <row r="63" spans="1:7" x14ac:dyDescent="0.25">
      <c r="A63" s="57" t="s">
        <v>42</v>
      </c>
      <c r="B63" s="250">
        <v>710</v>
      </c>
      <c r="C63" s="188" t="s">
        <v>17</v>
      </c>
      <c r="D63" s="188" t="s">
        <v>90</v>
      </c>
      <c r="E63" s="188" t="s">
        <v>119</v>
      </c>
      <c r="F63" s="188"/>
      <c r="G63" s="165">
        <f>G64</f>
        <v>121000</v>
      </c>
    </row>
    <row r="64" spans="1:7" ht="32.25" customHeight="1" x14ac:dyDescent="0.25">
      <c r="A64" s="152" t="s">
        <v>194</v>
      </c>
      <c r="B64" s="249">
        <v>710</v>
      </c>
      <c r="C64" s="188" t="s">
        <v>17</v>
      </c>
      <c r="D64" s="188" t="s">
        <v>90</v>
      </c>
      <c r="E64" s="188" t="s">
        <v>119</v>
      </c>
      <c r="F64" s="188" t="s">
        <v>43</v>
      </c>
      <c r="G64" s="165">
        <f>'Приложение  3'!F65</f>
        <v>121000</v>
      </c>
    </row>
    <row r="65" spans="1:7" s="8" customFormat="1" x14ac:dyDescent="0.25">
      <c r="A65" s="153" t="s">
        <v>1</v>
      </c>
      <c r="B65" s="250">
        <v>710</v>
      </c>
      <c r="C65" s="190" t="s">
        <v>18</v>
      </c>
      <c r="D65" s="190"/>
      <c r="E65" s="190"/>
      <c r="F65" s="190"/>
      <c r="G65" s="164">
        <f>G70+G74+G66</f>
        <v>85880.960000000006</v>
      </c>
    </row>
    <row r="66" spans="1:7" ht="31.5" hidden="1" x14ac:dyDescent="0.25">
      <c r="A66" s="55" t="s">
        <v>178</v>
      </c>
      <c r="B66" s="9">
        <v>710</v>
      </c>
      <c r="C66" s="56" t="s">
        <v>18</v>
      </c>
      <c r="D66" s="56" t="s">
        <v>20</v>
      </c>
      <c r="E66" s="56"/>
      <c r="F66" s="56"/>
      <c r="G66" s="42">
        <f>G67</f>
        <v>0</v>
      </c>
    </row>
    <row r="67" spans="1:7" hidden="1" x14ac:dyDescent="0.25">
      <c r="A67" s="57" t="s">
        <v>41</v>
      </c>
      <c r="B67" s="9">
        <v>710</v>
      </c>
      <c r="C67" s="56" t="s">
        <v>18</v>
      </c>
      <c r="D67" s="56" t="s">
        <v>20</v>
      </c>
      <c r="E67" s="56" t="s">
        <v>118</v>
      </c>
      <c r="F67" s="56"/>
      <c r="G67" s="42">
        <f>G68</f>
        <v>0</v>
      </c>
    </row>
    <row r="68" spans="1:7" hidden="1" x14ac:dyDescent="0.25">
      <c r="A68" s="57" t="s">
        <v>42</v>
      </c>
      <c r="B68" s="9">
        <v>710</v>
      </c>
      <c r="C68" s="56" t="s">
        <v>18</v>
      </c>
      <c r="D68" s="56" t="s">
        <v>20</v>
      </c>
      <c r="E68" s="56" t="s">
        <v>119</v>
      </c>
      <c r="F68" s="56"/>
      <c r="G68" s="42">
        <f>G69</f>
        <v>0</v>
      </c>
    </row>
    <row r="69" spans="1:7" ht="31.5" hidden="1" x14ac:dyDescent="0.25">
      <c r="A69" s="55" t="s">
        <v>190</v>
      </c>
      <c r="B69" s="9">
        <v>710</v>
      </c>
      <c r="C69" s="56" t="s">
        <v>18</v>
      </c>
      <c r="D69" s="56" t="s">
        <v>20</v>
      </c>
      <c r="E69" s="56" t="s">
        <v>119</v>
      </c>
      <c r="F69" s="56" t="s">
        <v>43</v>
      </c>
      <c r="G69" s="42">
        <f>'Приложение  3'!F70</f>
        <v>0</v>
      </c>
    </row>
    <row r="70" spans="1:7" s="8" customFormat="1" x14ac:dyDescent="0.25">
      <c r="A70" s="153" t="s">
        <v>79</v>
      </c>
      <c r="B70" s="248">
        <v>710</v>
      </c>
      <c r="C70" s="190" t="s">
        <v>18</v>
      </c>
      <c r="D70" s="190" t="s">
        <v>19</v>
      </c>
      <c r="E70" s="190"/>
      <c r="F70" s="190"/>
      <c r="G70" s="164">
        <f>G71</f>
        <v>85880.960000000006</v>
      </c>
    </row>
    <row r="71" spans="1:7" x14ac:dyDescent="0.25">
      <c r="A71" s="57" t="s">
        <v>41</v>
      </c>
      <c r="B71" s="249">
        <v>710</v>
      </c>
      <c r="C71" s="188" t="s">
        <v>18</v>
      </c>
      <c r="D71" s="188" t="s">
        <v>19</v>
      </c>
      <c r="E71" s="188" t="s">
        <v>118</v>
      </c>
      <c r="F71" s="188"/>
      <c r="G71" s="165">
        <f>G72</f>
        <v>85880.960000000006</v>
      </c>
    </row>
    <row r="72" spans="1:7" x14ac:dyDescent="0.25">
      <c r="A72" s="57" t="s">
        <v>42</v>
      </c>
      <c r="B72" s="249">
        <v>710</v>
      </c>
      <c r="C72" s="188" t="s">
        <v>18</v>
      </c>
      <c r="D72" s="188" t="s">
        <v>19</v>
      </c>
      <c r="E72" s="188" t="s">
        <v>119</v>
      </c>
      <c r="F72" s="188"/>
      <c r="G72" s="165">
        <f>G73</f>
        <v>85880.960000000006</v>
      </c>
    </row>
    <row r="73" spans="1:7" ht="28.5" customHeight="1" x14ac:dyDescent="0.25">
      <c r="A73" s="152" t="s">
        <v>190</v>
      </c>
      <c r="B73" s="249">
        <v>710</v>
      </c>
      <c r="C73" s="188" t="s">
        <v>18</v>
      </c>
      <c r="D73" s="188" t="s">
        <v>19</v>
      </c>
      <c r="E73" s="188" t="s">
        <v>119</v>
      </c>
      <c r="F73" s="188" t="s">
        <v>43</v>
      </c>
      <c r="G73" s="191">
        <f>'Приложение  3'!F74</f>
        <v>85880.960000000006</v>
      </c>
    </row>
    <row r="74" spans="1:7" hidden="1" x14ac:dyDescent="0.25">
      <c r="A74" s="7" t="s">
        <v>165</v>
      </c>
      <c r="B74" s="9">
        <v>710</v>
      </c>
      <c r="C74" s="56" t="s">
        <v>18</v>
      </c>
      <c r="D74" s="56" t="s">
        <v>166</v>
      </c>
      <c r="E74" s="56"/>
      <c r="F74" s="56"/>
      <c r="G74" s="46">
        <f>G75</f>
        <v>0</v>
      </c>
    </row>
    <row r="75" spans="1:7" hidden="1" x14ac:dyDescent="0.25">
      <c r="A75" s="57" t="s">
        <v>41</v>
      </c>
      <c r="B75" s="9">
        <v>710</v>
      </c>
      <c r="C75" s="56" t="s">
        <v>18</v>
      </c>
      <c r="D75" s="56" t="s">
        <v>166</v>
      </c>
      <c r="E75" s="56" t="s">
        <v>118</v>
      </c>
      <c r="F75" s="56"/>
      <c r="G75" s="46">
        <f>G76</f>
        <v>0</v>
      </c>
    </row>
    <row r="76" spans="1:7" ht="47.25" hidden="1" x14ac:dyDescent="0.25">
      <c r="A76" s="84" t="s">
        <v>134</v>
      </c>
      <c r="B76" s="9">
        <v>710</v>
      </c>
      <c r="C76" s="56" t="s">
        <v>18</v>
      </c>
      <c r="D76" s="56" t="s">
        <v>166</v>
      </c>
      <c r="E76" s="56" t="s">
        <v>135</v>
      </c>
      <c r="F76" s="56"/>
      <c r="G76" s="46">
        <f>G77+G78</f>
        <v>0</v>
      </c>
    </row>
    <row r="77" spans="1:7" ht="63" hidden="1" x14ac:dyDescent="0.25">
      <c r="A77" s="57" t="s">
        <v>138</v>
      </c>
      <c r="B77" s="9">
        <v>710</v>
      </c>
      <c r="C77" s="56" t="s">
        <v>18</v>
      </c>
      <c r="D77" s="56" t="s">
        <v>166</v>
      </c>
      <c r="E77" s="56" t="s">
        <v>135</v>
      </c>
      <c r="F77" s="56" t="s">
        <v>139</v>
      </c>
      <c r="G77" s="46">
        <f>'Приложение  3'!F79</f>
        <v>0</v>
      </c>
    </row>
    <row r="78" spans="1:7" ht="14.25" hidden="1" customHeight="1" x14ac:dyDescent="0.25">
      <c r="A78" s="55" t="s">
        <v>190</v>
      </c>
      <c r="B78" s="279">
        <v>710</v>
      </c>
      <c r="C78" s="56" t="s">
        <v>18</v>
      </c>
      <c r="D78" s="56" t="s">
        <v>166</v>
      </c>
      <c r="E78" s="56" t="s">
        <v>135</v>
      </c>
      <c r="F78" s="56" t="s">
        <v>43</v>
      </c>
      <c r="G78" s="46">
        <f>'Приложение  3'!F80</f>
        <v>0</v>
      </c>
    </row>
    <row r="79" spans="1:7" s="8" customFormat="1" x14ac:dyDescent="0.25">
      <c r="A79" s="153" t="s">
        <v>2</v>
      </c>
      <c r="B79" s="249">
        <v>710</v>
      </c>
      <c r="C79" s="190" t="s">
        <v>20</v>
      </c>
      <c r="D79" s="190"/>
      <c r="E79" s="190"/>
      <c r="F79" s="190"/>
      <c r="G79" s="164">
        <f>G80+G85+G89</f>
        <v>175000</v>
      </c>
    </row>
    <row r="80" spans="1:7" s="8" customFormat="1" ht="15.75" hidden="1" customHeight="1" x14ac:dyDescent="0.25">
      <c r="A80" s="153" t="s">
        <v>333</v>
      </c>
      <c r="B80" s="251">
        <v>710</v>
      </c>
      <c r="C80" s="190" t="s">
        <v>20</v>
      </c>
      <c r="D80" s="190" t="s">
        <v>81</v>
      </c>
      <c r="E80" s="190"/>
      <c r="F80" s="190"/>
      <c r="G80" s="164">
        <f>G81</f>
        <v>0</v>
      </c>
    </row>
    <row r="81" spans="1:7" s="8" customFormat="1" ht="17.25" hidden="1" customHeight="1" x14ac:dyDescent="0.25">
      <c r="A81" s="152" t="s">
        <v>41</v>
      </c>
      <c r="B81" s="250">
        <v>710</v>
      </c>
      <c r="C81" s="188" t="s">
        <v>20</v>
      </c>
      <c r="D81" s="188" t="s">
        <v>81</v>
      </c>
      <c r="E81" s="188" t="s">
        <v>118</v>
      </c>
      <c r="F81" s="188"/>
      <c r="G81" s="165">
        <f>G82</f>
        <v>0</v>
      </c>
    </row>
    <row r="82" spans="1:7" s="8" customFormat="1" ht="14.25" hidden="1" customHeight="1" x14ac:dyDescent="0.25">
      <c r="A82" s="57" t="s">
        <v>42</v>
      </c>
      <c r="B82" s="250">
        <v>710</v>
      </c>
      <c r="C82" s="188" t="s">
        <v>20</v>
      </c>
      <c r="D82" s="188" t="s">
        <v>81</v>
      </c>
      <c r="E82" s="188" t="s">
        <v>119</v>
      </c>
      <c r="F82" s="188"/>
      <c r="G82" s="165">
        <f>G83+G84</f>
        <v>0</v>
      </c>
    </row>
    <row r="83" spans="1:7" s="8" customFormat="1" ht="15.75" hidden="1" customHeight="1" x14ac:dyDescent="0.25">
      <c r="A83" s="152" t="s">
        <v>334</v>
      </c>
      <c r="B83" s="250">
        <v>710</v>
      </c>
      <c r="C83" s="188" t="s">
        <v>20</v>
      </c>
      <c r="D83" s="188" t="s">
        <v>81</v>
      </c>
      <c r="E83" s="188" t="s">
        <v>119</v>
      </c>
      <c r="F83" s="188" t="s">
        <v>43</v>
      </c>
      <c r="G83" s="165">
        <f>'Приложение  2'!G102</f>
        <v>0</v>
      </c>
    </row>
    <row r="84" spans="1:7" s="8" customFormat="1" ht="15.75" hidden="1" customHeight="1" x14ac:dyDescent="0.25">
      <c r="A84" s="152" t="s">
        <v>402</v>
      </c>
      <c r="B84" s="250">
        <v>710</v>
      </c>
      <c r="C84" s="188" t="s">
        <v>20</v>
      </c>
      <c r="D84" s="188" t="s">
        <v>81</v>
      </c>
      <c r="E84" s="188" t="s">
        <v>119</v>
      </c>
      <c r="F84" s="188" t="s">
        <v>175</v>
      </c>
      <c r="G84" s="165">
        <f>'Приложение  2'!G103</f>
        <v>0</v>
      </c>
    </row>
    <row r="85" spans="1:7" s="8" customFormat="1" ht="17.25" hidden="1" customHeight="1" x14ac:dyDescent="0.25">
      <c r="A85" s="177" t="s">
        <v>228</v>
      </c>
      <c r="B85" s="280">
        <v>710</v>
      </c>
      <c r="C85" s="54" t="s">
        <v>20</v>
      </c>
      <c r="D85" s="54" t="s">
        <v>133</v>
      </c>
      <c r="E85" s="54"/>
      <c r="F85" s="54"/>
      <c r="G85" s="150">
        <f>G86</f>
        <v>0</v>
      </c>
    </row>
    <row r="86" spans="1:7" ht="17.25" hidden="1" customHeight="1" x14ac:dyDescent="0.25">
      <c r="A86" s="57" t="s">
        <v>41</v>
      </c>
      <c r="B86" s="279">
        <v>710</v>
      </c>
      <c r="C86" s="56" t="s">
        <v>20</v>
      </c>
      <c r="D86" s="56" t="s">
        <v>133</v>
      </c>
      <c r="E86" s="56" t="s">
        <v>118</v>
      </c>
      <c r="F86" s="56"/>
      <c r="G86" s="42">
        <f>G87</f>
        <v>0</v>
      </c>
    </row>
    <row r="87" spans="1:7" ht="19.5" hidden="1" customHeight="1" x14ac:dyDescent="0.25">
      <c r="A87" s="57" t="s">
        <v>42</v>
      </c>
      <c r="B87" s="279">
        <v>710</v>
      </c>
      <c r="C87" s="56" t="s">
        <v>20</v>
      </c>
      <c r="D87" s="56" t="s">
        <v>133</v>
      </c>
      <c r="E87" s="56" t="s">
        <v>119</v>
      </c>
      <c r="F87" s="56"/>
      <c r="G87" s="42">
        <f>G88</f>
        <v>0</v>
      </c>
    </row>
    <row r="88" spans="1:7" ht="18" hidden="1" customHeight="1" x14ac:dyDescent="0.25">
      <c r="A88" s="84" t="s">
        <v>145</v>
      </c>
      <c r="B88" s="279">
        <v>710</v>
      </c>
      <c r="C88" s="56" t="s">
        <v>20</v>
      </c>
      <c r="D88" s="56" t="s">
        <v>133</v>
      </c>
      <c r="E88" s="56" t="s">
        <v>119</v>
      </c>
      <c r="F88" s="56" t="s">
        <v>146</v>
      </c>
      <c r="G88" s="42">
        <f>'Приложение  2'!G108</f>
        <v>0</v>
      </c>
    </row>
    <row r="89" spans="1:7" s="8" customFormat="1" x14ac:dyDescent="0.25">
      <c r="A89" s="281" t="s">
        <v>0</v>
      </c>
      <c r="B89" s="248">
        <v>710</v>
      </c>
      <c r="C89" s="190" t="s">
        <v>20</v>
      </c>
      <c r="D89" s="190" t="s">
        <v>17</v>
      </c>
      <c r="E89" s="190"/>
      <c r="F89" s="190"/>
      <c r="G89" s="164">
        <f>G90</f>
        <v>175000</v>
      </c>
    </row>
    <row r="90" spans="1:7" x14ac:dyDescent="0.25">
      <c r="A90" s="57" t="s">
        <v>41</v>
      </c>
      <c r="B90" s="249">
        <v>710</v>
      </c>
      <c r="C90" s="188" t="s">
        <v>20</v>
      </c>
      <c r="D90" s="188" t="s">
        <v>17</v>
      </c>
      <c r="E90" s="188" t="s">
        <v>118</v>
      </c>
      <c r="F90" s="188"/>
      <c r="G90" s="165">
        <f>G91</f>
        <v>175000</v>
      </c>
    </row>
    <row r="91" spans="1:7" x14ac:dyDescent="0.25">
      <c r="A91" s="57" t="s">
        <v>42</v>
      </c>
      <c r="B91" s="249">
        <v>710</v>
      </c>
      <c r="C91" s="188" t="s">
        <v>20</v>
      </c>
      <c r="D91" s="188" t="s">
        <v>17</v>
      </c>
      <c r="E91" s="188" t="s">
        <v>119</v>
      </c>
      <c r="F91" s="188"/>
      <c r="G91" s="165">
        <f>G92</f>
        <v>175000</v>
      </c>
    </row>
    <row r="92" spans="1:7" ht="31.5" x14ac:dyDescent="0.25">
      <c r="A92" s="152" t="s">
        <v>190</v>
      </c>
      <c r="B92" s="249">
        <v>710</v>
      </c>
      <c r="C92" s="188" t="s">
        <v>20</v>
      </c>
      <c r="D92" s="188" t="s">
        <v>17</v>
      </c>
      <c r="E92" s="188" t="s">
        <v>119</v>
      </c>
      <c r="F92" s="188" t="s">
        <v>43</v>
      </c>
      <c r="G92" s="193">
        <f>'Приложение  3'!F94</f>
        <v>175000</v>
      </c>
    </row>
    <row r="93" spans="1:7" s="8" customFormat="1" x14ac:dyDescent="0.25">
      <c r="A93" s="281" t="s">
        <v>416</v>
      </c>
      <c r="B93" s="248">
        <v>710</v>
      </c>
      <c r="C93" s="287" t="s">
        <v>168</v>
      </c>
      <c r="D93" s="287"/>
      <c r="E93" s="190"/>
      <c r="F93" s="190"/>
      <c r="G93" s="197">
        <f>G94</f>
        <v>13227469.07</v>
      </c>
    </row>
    <row r="94" spans="1:7" s="8" customFormat="1" x14ac:dyDescent="0.25">
      <c r="A94" s="281" t="s">
        <v>417</v>
      </c>
      <c r="B94" s="248">
        <v>710</v>
      </c>
      <c r="C94" s="287" t="s">
        <v>168</v>
      </c>
      <c r="D94" s="287" t="s">
        <v>81</v>
      </c>
      <c r="E94" s="190"/>
      <c r="F94" s="190"/>
      <c r="G94" s="197">
        <f>G95</f>
        <v>13227469.07</v>
      </c>
    </row>
    <row r="95" spans="1:7" x14ac:dyDescent="0.25">
      <c r="A95" s="57" t="s">
        <v>41</v>
      </c>
      <c r="B95" s="249">
        <v>710</v>
      </c>
      <c r="C95" s="288" t="s">
        <v>168</v>
      </c>
      <c r="D95" s="288" t="s">
        <v>81</v>
      </c>
      <c r="E95" s="188" t="s">
        <v>118</v>
      </c>
      <c r="F95" s="188"/>
      <c r="G95" s="193">
        <f>G96</f>
        <v>13227469.07</v>
      </c>
    </row>
    <row r="96" spans="1:7" ht="48.75" customHeight="1" x14ac:dyDescent="0.25">
      <c r="A96" s="217" t="s">
        <v>134</v>
      </c>
      <c r="B96" s="249">
        <v>710</v>
      </c>
      <c r="C96" s="288" t="s">
        <v>168</v>
      </c>
      <c r="D96" s="288" t="s">
        <v>81</v>
      </c>
      <c r="E96" s="188" t="s">
        <v>135</v>
      </c>
      <c r="F96" s="188"/>
      <c r="G96" s="193">
        <f>G97+G98+G99</f>
        <v>13227469.07</v>
      </c>
    </row>
    <row r="97" spans="1:7" ht="63" x14ac:dyDescent="0.25">
      <c r="A97" s="57" t="s">
        <v>138</v>
      </c>
      <c r="B97" s="249">
        <v>710</v>
      </c>
      <c r="C97" s="288" t="s">
        <v>168</v>
      </c>
      <c r="D97" s="288" t="s">
        <v>81</v>
      </c>
      <c r="E97" s="188" t="s">
        <v>135</v>
      </c>
      <c r="F97" s="188" t="s">
        <v>139</v>
      </c>
      <c r="G97" s="193">
        <f>'Приложение  3'!F99</f>
        <v>11008831.040000001</v>
      </c>
    </row>
    <row r="98" spans="1:7" ht="31.5" x14ac:dyDescent="0.25">
      <c r="A98" s="152" t="s">
        <v>190</v>
      </c>
      <c r="B98" s="249">
        <v>710</v>
      </c>
      <c r="C98" s="288" t="s">
        <v>168</v>
      </c>
      <c r="D98" s="288" t="s">
        <v>81</v>
      </c>
      <c r="E98" s="188" t="s">
        <v>135</v>
      </c>
      <c r="F98" s="188" t="s">
        <v>43</v>
      </c>
      <c r="G98" s="193">
        <f>'Приложение  3'!F100</f>
        <v>2218638.0299999998</v>
      </c>
    </row>
    <row r="99" spans="1:7" ht="15.75" hidden="1" customHeight="1" x14ac:dyDescent="0.25">
      <c r="A99" s="217" t="s">
        <v>145</v>
      </c>
      <c r="B99" s="249">
        <v>710</v>
      </c>
      <c r="C99" s="288" t="s">
        <v>168</v>
      </c>
      <c r="D99" s="288" t="s">
        <v>81</v>
      </c>
      <c r="E99" s="188" t="s">
        <v>135</v>
      </c>
      <c r="F99" s="188" t="s">
        <v>146</v>
      </c>
      <c r="G99" s="193">
        <f>'Приложение  3'!F101</f>
        <v>0</v>
      </c>
    </row>
    <row r="100" spans="1:7" s="8" customFormat="1" x14ac:dyDescent="0.25">
      <c r="A100" s="281" t="s">
        <v>88</v>
      </c>
      <c r="B100" s="248">
        <v>710</v>
      </c>
      <c r="C100" s="190">
        <v>10</v>
      </c>
      <c r="D100" s="190"/>
      <c r="E100" s="190"/>
      <c r="F100" s="190"/>
      <c r="G100" s="197">
        <f>G101+G105</f>
        <v>182745.21</v>
      </c>
    </row>
    <row r="101" spans="1:7" s="8" customFormat="1" x14ac:dyDescent="0.25">
      <c r="A101" s="281" t="s">
        <v>89</v>
      </c>
      <c r="B101" s="248">
        <v>710</v>
      </c>
      <c r="C101" s="190" t="s">
        <v>90</v>
      </c>
      <c r="D101" s="190" t="s">
        <v>81</v>
      </c>
      <c r="E101" s="190"/>
      <c r="F101" s="190"/>
      <c r="G101" s="197">
        <f>G102</f>
        <v>182745.21</v>
      </c>
    </row>
    <row r="102" spans="1:7" x14ac:dyDescent="0.25">
      <c r="A102" s="57" t="s">
        <v>41</v>
      </c>
      <c r="B102" s="249">
        <v>710</v>
      </c>
      <c r="C102" s="188" t="s">
        <v>90</v>
      </c>
      <c r="D102" s="188" t="s">
        <v>81</v>
      </c>
      <c r="E102" s="188" t="s">
        <v>118</v>
      </c>
      <c r="F102" s="188"/>
      <c r="G102" s="193">
        <f>G103</f>
        <v>182745.21</v>
      </c>
    </row>
    <row r="103" spans="1:7" x14ac:dyDescent="0.25">
      <c r="A103" s="225" t="s">
        <v>87</v>
      </c>
      <c r="B103" s="249">
        <v>710</v>
      </c>
      <c r="C103" s="188" t="s">
        <v>90</v>
      </c>
      <c r="D103" s="188" t="s">
        <v>81</v>
      </c>
      <c r="E103" s="188" t="s">
        <v>147</v>
      </c>
      <c r="F103" s="188"/>
      <c r="G103" s="193">
        <f>G104</f>
        <v>182745.21</v>
      </c>
    </row>
    <row r="104" spans="1:7" x14ac:dyDescent="0.25">
      <c r="A104" s="152" t="s">
        <v>87</v>
      </c>
      <c r="B104" s="249">
        <v>710</v>
      </c>
      <c r="C104" s="188" t="s">
        <v>90</v>
      </c>
      <c r="D104" s="188" t="s">
        <v>81</v>
      </c>
      <c r="E104" s="188" t="s">
        <v>147</v>
      </c>
      <c r="F104" s="188" t="s">
        <v>91</v>
      </c>
      <c r="G104" s="193">
        <f>'Приложение  3'!F106</f>
        <v>182745.21</v>
      </c>
    </row>
    <row r="105" spans="1:7" hidden="1" x14ac:dyDescent="0.25">
      <c r="A105" s="153" t="s">
        <v>401</v>
      </c>
      <c r="B105" s="190" t="s">
        <v>248</v>
      </c>
      <c r="C105" s="190" t="s">
        <v>90</v>
      </c>
      <c r="D105" s="190" t="s">
        <v>17</v>
      </c>
      <c r="E105" s="188"/>
      <c r="F105" s="188"/>
      <c r="G105" s="197">
        <f>G106</f>
        <v>0</v>
      </c>
    </row>
    <row r="106" spans="1:7" hidden="1" x14ac:dyDescent="0.25">
      <c r="A106" s="57" t="s">
        <v>41</v>
      </c>
      <c r="B106" s="188" t="s">
        <v>248</v>
      </c>
      <c r="C106" s="188" t="s">
        <v>90</v>
      </c>
      <c r="D106" s="188" t="s">
        <v>17</v>
      </c>
      <c r="E106" s="188" t="s">
        <v>118</v>
      </c>
      <c r="F106" s="188"/>
      <c r="G106" s="193">
        <f>G107</f>
        <v>0</v>
      </c>
    </row>
    <row r="107" spans="1:7" hidden="1" x14ac:dyDescent="0.25">
      <c r="A107" s="57" t="s">
        <v>42</v>
      </c>
      <c r="B107" s="188" t="s">
        <v>248</v>
      </c>
      <c r="C107" s="188" t="s">
        <v>90</v>
      </c>
      <c r="D107" s="188" t="s">
        <v>17</v>
      </c>
      <c r="E107" s="188" t="s">
        <v>119</v>
      </c>
      <c r="F107" s="188"/>
      <c r="G107" s="193">
        <f>G108</f>
        <v>0</v>
      </c>
    </row>
    <row r="108" spans="1:7" hidden="1" x14ac:dyDescent="0.25">
      <c r="A108" s="57" t="s">
        <v>42</v>
      </c>
      <c r="B108" s="188" t="s">
        <v>248</v>
      </c>
      <c r="C108" s="188" t="s">
        <v>90</v>
      </c>
      <c r="D108" s="188" t="s">
        <v>17</v>
      </c>
      <c r="E108" s="188" t="s">
        <v>119</v>
      </c>
      <c r="F108" s="188" t="s">
        <v>335</v>
      </c>
      <c r="G108" s="193">
        <f>'Приложение  3'!F109</f>
        <v>0</v>
      </c>
    </row>
    <row r="109" spans="1:7" s="8" customFormat="1" ht="13.5" hidden="1" customHeight="1" x14ac:dyDescent="0.25">
      <c r="A109" s="154" t="s">
        <v>170</v>
      </c>
      <c r="B109" s="249">
        <v>710</v>
      </c>
      <c r="C109" s="190" t="s">
        <v>171</v>
      </c>
      <c r="D109" s="190"/>
      <c r="E109" s="190"/>
      <c r="F109" s="190"/>
      <c r="G109" s="164">
        <f>G110</f>
        <v>0</v>
      </c>
    </row>
    <row r="110" spans="1:7" s="8" customFormat="1" ht="15.75" hidden="1" customHeight="1" x14ac:dyDescent="0.25">
      <c r="A110" s="153" t="s">
        <v>172</v>
      </c>
      <c r="B110" s="248">
        <v>710</v>
      </c>
      <c r="C110" s="190" t="s">
        <v>171</v>
      </c>
      <c r="D110" s="190" t="s">
        <v>20</v>
      </c>
      <c r="E110" s="190"/>
      <c r="F110" s="190"/>
      <c r="G110" s="164">
        <f>G111</f>
        <v>0</v>
      </c>
    </row>
    <row r="111" spans="1:7" ht="16.5" hidden="1" customHeight="1" x14ac:dyDescent="0.25">
      <c r="A111" s="57" t="s">
        <v>41</v>
      </c>
      <c r="B111" s="249">
        <v>710</v>
      </c>
      <c r="C111" s="188" t="s">
        <v>171</v>
      </c>
      <c r="D111" s="188" t="s">
        <v>20</v>
      </c>
      <c r="E111" s="188" t="s">
        <v>118</v>
      </c>
      <c r="F111" s="188"/>
      <c r="G111" s="165">
        <f>G112</f>
        <v>0</v>
      </c>
    </row>
    <row r="112" spans="1:7" ht="17.25" hidden="1" customHeight="1" x14ac:dyDescent="0.25">
      <c r="A112" s="57" t="s">
        <v>42</v>
      </c>
      <c r="B112" s="249">
        <v>710</v>
      </c>
      <c r="C112" s="188" t="s">
        <v>171</v>
      </c>
      <c r="D112" s="188" t="s">
        <v>20</v>
      </c>
      <c r="E112" s="188" t="s">
        <v>119</v>
      </c>
      <c r="F112" s="188"/>
      <c r="G112" s="165">
        <f>G113</f>
        <v>0</v>
      </c>
    </row>
    <row r="113" spans="1:7" ht="15.75" hidden="1" customHeight="1" x14ac:dyDescent="0.25">
      <c r="A113" s="152" t="s">
        <v>190</v>
      </c>
      <c r="B113" s="249">
        <v>710</v>
      </c>
      <c r="C113" s="188" t="s">
        <v>171</v>
      </c>
      <c r="D113" s="188" t="s">
        <v>20</v>
      </c>
      <c r="E113" s="188" t="s">
        <v>119</v>
      </c>
      <c r="F113" s="188" t="s">
        <v>43</v>
      </c>
      <c r="G113" s="193">
        <f>'Приложение  3'!F113</f>
        <v>0</v>
      </c>
    </row>
  </sheetData>
  <autoFilter ref="A13:G113">
    <filterColumn colId="6">
      <customFilters>
        <customFilter operator="notEqual" val=" "/>
      </customFilters>
    </filterColumn>
  </autoFilter>
  <mergeCells count="9">
    <mergeCell ref="E1:G1"/>
    <mergeCell ref="E2:G2"/>
    <mergeCell ref="E3:G3"/>
    <mergeCell ref="E4:G4"/>
    <mergeCell ref="G10:G12"/>
    <mergeCell ref="A8:G8"/>
    <mergeCell ref="E7:G7"/>
    <mergeCell ref="E5:G5"/>
    <mergeCell ref="E6:G6"/>
  </mergeCells>
  <phoneticPr fontId="0" type="noConversion"/>
  <pageMargins left="0.78740157480314965" right="0.59055118110236227" top="0.78740157480314965" bottom="0.59055118110236227" header="0.51181102362204722" footer="0.70866141732283472"/>
  <pageSetup paperSize="9" scale="66" fitToHeight="1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zoomScale="75" zoomScaleNormal="75" workbookViewId="0">
      <selection activeCell="F29" sqref="F29"/>
    </sheetView>
  </sheetViews>
  <sheetFormatPr defaultColWidth="9.140625" defaultRowHeight="15.75" x14ac:dyDescent="0.25"/>
  <cols>
    <col min="1" max="1" width="53.85546875" style="3" customWidth="1"/>
    <col min="2" max="2" width="30.85546875" style="3" customWidth="1"/>
    <col min="3" max="3" width="9.140625" style="3"/>
    <col min="4" max="4" width="39.5703125" style="3" customWidth="1"/>
    <col min="5" max="16384" width="9.140625" style="3"/>
  </cols>
  <sheetData>
    <row r="1" spans="1:6" x14ac:dyDescent="0.25">
      <c r="C1" s="216"/>
      <c r="D1" s="220" t="s">
        <v>247</v>
      </c>
      <c r="E1" s="32"/>
      <c r="F1" s="32"/>
    </row>
    <row r="2" spans="1:6" x14ac:dyDescent="0.25">
      <c r="C2" s="216"/>
      <c r="D2" s="220" t="s">
        <v>77</v>
      </c>
      <c r="E2" s="32"/>
      <c r="F2" s="32"/>
    </row>
    <row r="3" spans="1:6" x14ac:dyDescent="0.25">
      <c r="C3" s="216"/>
      <c r="D3" s="220" t="s">
        <v>60</v>
      </c>
      <c r="E3" s="2"/>
      <c r="F3" s="2"/>
    </row>
    <row r="4" spans="1:6" x14ac:dyDescent="0.25">
      <c r="C4" s="216"/>
      <c r="D4" s="220" t="s">
        <v>21</v>
      </c>
      <c r="E4" s="32"/>
      <c r="F4" s="32"/>
    </row>
    <row r="5" spans="1:6" x14ac:dyDescent="0.25">
      <c r="C5" s="216"/>
      <c r="D5" s="220" t="s">
        <v>243</v>
      </c>
      <c r="E5" s="32"/>
      <c r="F5" s="32"/>
    </row>
    <row r="6" spans="1:6" x14ac:dyDescent="0.25">
      <c r="C6" s="216"/>
      <c r="D6" s="219" t="s">
        <v>352</v>
      </c>
      <c r="E6" s="14"/>
      <c r="F6" s="14"/>
    </row>
    <row r="7" spans="1:6" x14ac:dyDescent="0.25">
      <c r="B7" s="216"/>
      <c r="C7" s="357" t="s">
        <v>347</v>
      </c>
      <c r="D7" s="357"/>
      <c r="E7" s="14"/>
      <c r="F7" s="14"/>
    </row>
    <row r="8" spans="1:6" x14ac:dyDescent="0.25">
      <c r="C8" s="220"/>
      <c r="D8" s="220"/>
    </row>
    <row r="9" spans="1:6" ht="42" customHeight="1" x14ac:dyDescent="0.25">
      <c r="A9" s="313" t="s">
        <v>354</v>
      </c>
      <c r="B9" s="313"/>
      <c r="C9" s="313"/>
      <c r="D9" s="313"/>
    </row>
    <row r="10" spans="1:6" x14ac:dyDescent="0.25">
      <c r="A10" s="17"/>
      <c r="B10" s="17"/>
      <c r="C10" s="17"/>
      <c r="D10" s="17"/>
    </row>
    <row r="11" spans="1:6" x14ac:dyDescent="0.25">
      <c r="A11" s="1"/>
      <c r="D11" s="24" t="s">
        <v>189</v>
      </c>
    </row>
    <row r="12" spans="1:6" ht="47.25" x14ac:dyDescent="0.25">
      <c r="A12" s="116" t="s">
        <v>38</v>
      </c>
      <c r="B12" s="117" t="s">
        <v>23</v>
      </c>
      <c r="C12" s="118" t="s">
        <v>28</v>
      </c>
      <c r="D12" s="119" t="s">
        <v>353</v>
      </c>
    </row>
    <row r="13" spans="1:6" x14ac:dyDescent="0.25">
      <c r="A13" s="70">
        <v>1</v>
      </c>
      <c r="B13" s="71" t="s">
        <v>32</v>
      </c>
      <c r="C13" s="72">
        <v>3</v>
      </c>
      <c r="D13" s="73">
        <v>4</v>
      </c>
    </row>
    <row r="14" spans="1:6" ht="17.25" customHeight="1" x14ac:dyDescent="0.25">
      <c r="A14" s="350" t="s">
        <v>37</v>
      </c>
      <c r="B14" s="351"/>
      <c r="C14" s="351"/>
      <c r="D14" s="352"/>
    </row>
    <row r="15" spans="1:6" ht="48.6" customHeight="1" x14ac:dyDescent="0.25">
      <c r="A15" s="57" t="s">
        <v>231</v>
      </c>
      <c r="B15" s="65" t="s">
        <v>318</v>
      </c>
      <c r="C15" s="157" t="s">
        <v>24</v>
      </c>
      <c r="D15" s="40">
        <f>'Приложение  1'!C44</f>
        <v>22328850</v>
      </c>
    </row>
    <row r="16" spans="1:6" ht="20.25" customHeight="1" x14ac:dyDescent="0.25">
      <c r="A16" s="354" t="s">
        <v>65</v>
      </c>
      <c r="B16" s="355"/>
      <c r="C16" s="355"/>
      <c r="D16" s="356"/>
    </row>
    <row r="17" spans="1:4" ht="63" hidden="1" x14ac:dyDescent="0.25">
      <c r="A17" s="39" t="s">
        <v>212</v>
      </c>
      <c r="B17" s="64" t="s">
        <v>324</v>
      </c>
      <c r="C17" s="157" t="s">
        <v>24</v>
      </c>
      <c r="D17" s="40">
        <v>0</v>
      </c>
    </row>
    <row r="18" spans="1:4" s="12" customFormat="1" x14ac:dyDescent="0.25">
      <c r="A18" s="353" t="s">
        <v>29</v>
      </c>
      <c r="B18" s="353"/>
      <c r="C18" s="353"/>
      <c r="D18" s="353"/>
    </row>
    <row r="19" spans="1:4" ht="59.25" customHeight="1" x14ac:dyDescent="0.25">
      <c r="A19" s="74" t="s">
        <v>122</v>
      </c>
      <c r="B19" s="159" t="s">
        <v>321</v>
      </c>
      <c r="C19" s="158" t="s">
        <v>24</v>
      </c>
      <c r="D19" s="75">
        <f>'Приложение  1'!C48</f>
        <v>490000</v>
      </c>
    </row>
    <row r="20" spans="1:4" ht="51" customHeight="1" x14ac:dyDescent="0.25">
      <c r="A20" s="41" t="s">
        <v>105</v>
      </c>
      <c r="B20" s="159" t="s">
        <v>322</v>
      </c>
      <c r="C20" s="158" t="s">
        <v>24</v>
      </c>
      <c r="D20" s="75">
        <f>'Приложение  1'!C49</f>
        <v>600</v>
      </c>
    </row>
    <row r="21" spans="1:4" ht="63.75" customHeight="1" x14ac:dyDescent="0.25">
      <c r="A21" s="148" t="str">
        <f>'Приложение  1'!B51</f>
        <v xml:space="preserve"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
</v>
      </c>
      <c r="B21" s="69" t="s">
        <v>351</v>
      </c>
      <c r="C21" s="158" t="s">
        <v>24</v>
      </c>
      <c r="D21" s="75">
        <f>'Приложение  1'!C51</f>
        <v>0</v>
      </c>
    </row>
    <row r="22" spans="1:4" s="8" customFormat="1" ht="21" customHeight="1" x14ac:dyDescent="0.25">
      <c r="A22" s="52" t="s">
        <v>185</v>
      </c>
      <c r="B22" s="52"/>
      <c r="C22" s="52"/>
      <c r="D22" s="175">
        <f>D15+D17+D19+D20+D21</f>
        <v>22819450</v>
      </c>
    </row>
    <row r="23" spans="1:4" x14ac:dyDescent="0.25">
      <c r="A23" s="31"/>
      <c r="D23" s="44"/>
    </row>
    <row r="24" spans="1:4" x14ac:dyDescent="0.25">
      <c r="D24" s="44"/>
    </row>
  </sheetData>
  <mergeCells count="5">
    <mergeCell ref="A14:D14"/>
    <mergeCell ref="A9:D9"/>
    <mergeCell ref="A18:D18"/>
    <mergeCell ref="A16:D16"/>
    <mergeCell ref="C7:D7"/>
  </mergeCells>
  <phoneticPr fontId="2" type="noConversion"/>
  <pageMargins left="0.39370078740157483" right="0.39370078740157483" top="0.98425196850393704" bottom="0.98425196850393704" header="0.51181102362204722" footer="0.51181102362204722"/>
  <pageSetup paperSize="9" scale="86" fitToHeight="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31"/>
  <sheetViews>
    <sheetView zoomScale="75" zoomScaleNormal="75" workbookViewId="0">
      <selection activeCell="G32" sqref="G32"/>
    </sheetView>
  </sheetViews>
  <sheetFormatPr defaultColWidth="9.140625" defaultRowHeight="15.75" x14ac:dyDescent="0.25"/>
  <cols>
    <col min="1" max="1" width="72.7109375" style="3" customWidth="1"/>
    <col min="2" max="2" width="7" style="3" customWidth="1"/>
    <col min="3" max="3" width="5.7109375" style="3" customWidth="1"/>
    <col min="4" max="4" width="6.85546875" style="3" customWidth="1"/>
    <col min="5" max="5" width="14" style="3" customWidth="1"/>
    <col min="6" max="6" width="7.7109375" style="3" customWidth="1"/>
    <col min="7" max="7" width="25.42578125" style="3" customWidth="1"/>
    <col min="8" max="16384" width="9.140625" style="3"/>
  </cols>
  <sheetData>
    <row r="1" spans="1:10" x14ac:dyDescent="0.25">
      <c r="A1" s="76"/>
      <c r="B1" s="76"/>
      <c r="C1" s="77"/>
      <c r="D1" s="12"/>
      <c r="E1" s="339" t="s">
        <v>247</v>
      </c>
      <c r="F1" s="339"/>
      <c r="G1" s="339"/>
      <c r="H1" s="32"/>
      <c r="I1" s="32"/>
    </row>
    <row r="2" spans="1:10" x14ac:dyDescent="0.25">
      <c r="A2" s="76"/>
      <c r="B2" s="76"/>
      <c r="C2" s="77"/>
      <c r="D2" s="12"/>
      <c r="E2" s="339" t="s">
        <v>77</v>
      </c>
      <c r="F2" s="339"/>
      <c r="G2" s="339"/>
      <c r="H2" s="32"/>
      <c r="I2" s="32"/>
    </row>
    <row r="3" spans="1:10" x14ac:dyDescent="0.25">
      <c r="A3" s="76"/>
      <c r="B3" s="76"/>
      <c r="C3" s="77"/>
      <c r="D3" s="12"/>
      <c r="E3" s="339" t="s">
        <v>60</v>
      </c>
      <c r="F3" s="339"/>
      <c r="G3" s="339"/>
      <c r="H3" s="2"/>
      <c r="I3" s="32"/>
    </row>
    <row r="4" spans="1:10" x14ac:dyDescent="0.25">
      <c r="A4" s="76"/>
      <c r="B4" s="76"/>
      <c r="C4" s="77"/>
      <c r="D4" s="12"/>
      <c r="E4" s="339" t="s">
        <v>389</v>
      </c>
      <c r="F4" s="339"/>
      <c r="G4" s="339"/>
      <c r="H4" s="32"/>
      <c r="I4" s="32"/>
    </row>
    <row r="5" spans="1:10" x14ac:dyDescent="0.25">
      <c r="A5" s="76"/>
      <c r="B5" s="76"/>
      <c r="C5" s="77"/>
      <c r="D5" s="12"/>
      <c r="E5" s="339" t="s">
        <v>390</v>
      </c>
      <c r="F5" s="339"/>
      <c r="G5" s="339"/>
      <c r="H5" s="32"/>
      <c r="I5" s="32"/>
    </row>
    <row r="6" spans="1:10" x14ac:dyDescent="0.25">
      <c r="A6" s="76"/>
      <c r="B6" s="76"/>
      <c r="C6" s="77"/>
      <c r="D6" s="12"/>
      <c r="E6" s="339" t="s">
        <v>391</v>
      </c>
      <c r="F6" s="339"/>
      <c r="G6" s="339"/>
      <c r="H6" s="14"/>
      <c r="I6" s="32"/>
    </row>
    <row r="7" spans="1:10" x14ac:dyDescent="0.25">
      <c r="A7" s="76"/>
      <c r="B7" s="76"/>
      <c r="C7" s="77"/>
      <c r="D7" s="12"/>
      <c r="E7" s="339" t="s">
        <v>128</v>
      </c>
      <c r="F7" s="339"/>
      <c r="G7" s="339"/>
      <c r="H7" s="14"/>
      <c r="I7" s="2"/>
    </row>
    <row r="8" spans="1:10" x14ac:dyDescent="0.25">
      <c r="A8" s="76"/>
      <c r="B8" s="76"/>
      <c r="C8" s="77"/>
      <c r="D8" s="12"/>
      <c r="E8" s="78"/>
      <c r="F8" s="14"/>
      <c r="G8" s="2"/>
      <c r="H8" s="2"/>
      <c r="I8" s="359"/>
      <c r="J8" s="359"/>
    </row>
    <row r="9" spans="1:10" ht="24" customHeight="1" x14ac:dyDescent="0.25">
      <c r="A9" s="313" t="s">
        <v>413</v>
      </c>
      <c r="B9" s="313"/>
      <c r="C9" s="313"/>
      <c r="D9" s="313"/>
      <c r="E9" s="313"/>
      <c r="F9" s="313"/>
      <c r="G9" s="313"/>
    </row>
    <row r="10" spans="1:10" x14ac:dyDescent="0.25">
      <c r="A10" s="313"/>
      <c r="B10" s="313"/>
      <c r="C10" s="313"/>
      <c r="D10" s="313"/>
      <c r="E10" s="313"/>
      <c r="F10" s="313"/>
      <c r="G10" s="313"/>
    </row>
    <row r="11" spans="1:10" x14ac:dyDescent="0.25">
      <c r="A11" s="17"/>
      <c r="B11" s="17"/>
      <c r="C11" s="17"/>
      <c r="D11" s="17"/>
      <c r="E11" s="17"/>
      <c r="F11" s="17"/>
      <c r="G11" s="24" t="s">
        <v>189</v>
      </c>
    </row>
    <row r="12" spans="1:10" x14ac:dyDescent="0.25">
      <c r="A12" s="59"/>
      <c r="B12" s="289"/>
      <c r="C12" s="289"/>
      <c r="D12" s="289"/>
      <c r="E12" s="289"/>
      <c r="F12" s="289"/>
      <c r="G12" s="358" t="s">
        <v>412</v>
      </c>
    </row>
    <row r="13" spans="1:10" ht="18.75" hidden="1" customHeight="1" x14ac:dyDescent="0.25">
      <c r="A13" s="60" t="s">
        <v>6</v>
      </c>
      <c r="B13" s="233" t="s">
        <v>22</v>
      </c>
      <c r="C13" s="233" t="s">
        <v>7</v>
      </c>
      <c r="D13" s="233" t="s">
        <v>8</v>
      </c>
      <c r="E13" s="233" t="s">
        <v>9</v>
      </c>
      <c r="F13" s="233" t="s">
        <v>10</v>
      </c>
      <c r="G13" s="358"/>
    </row>
    <row r="14" spans="1:10" ht="6" hidden="1" customHeight="1" x14ac:dyDescent="0.25">
      <c r="A14" s="62"/>
      <c r="B14" s="63"/>
      <c r="C14" s="63"/>
      <c r="D14" s="63"/>
      <c r="E14" s="63"/>
      <c r="F14" s="63"/>
      <c r="G14" s="358"/>
    </row>
    <row r="15" spans="1:10" ht="15.75" customHeight="1" x14ac:dyDescent="0.25">
      <c r="A15" s="71" t="s">
        <v>11</v>
      </c>
      <c r="B15" s="163">
        <v>2</v>
      </c>
      <c r="C15" s="163">
        <v>3</v>
      </c>
      <c r="D15" s="163">
        <v>4</v>
      </c>
      <c r="E15" s="163">
        <v>5</v>
      </c>
      <c r="F15" s="163">
        <v>6</v>
      </c>
      <c r="G15" s="69">
        <v>7</v>
      </c>
    </row>
    <row r="16" spans="1:10" x14ac:dyDescent="0.25">
      <c r="A16" s="52" t="s">
        <v>78</v>
      </c>
      <c r="B16" s="66"/>
      <c r="C16" s="66"/>
      <c r="D16" s="66"/>
      <c r="E16" s="66"/>
      <c r="F16" s="66"/>
      <c r="G16" s="206">
        <f>G17</f>
        <v>724802.78</v>
      </c>
      <c r="H16" s="79"/>
    </row>
    <row r="17" spans="1:8" ht="33" customHeight="1" x14ac:dyDescent="0.25">
      <c r="A17" s="53" t="s">
        <v>392</v>
      </c>
      <c r="B17" s="66" t="s">
        <v>248</v>
      </c>
      <c r="C17" s="67"/>
      <c r="D17" s="67"/>
      <c r="E17" s="67"/>
      <c r="F17" s="67"/>
      <c r="G17" s="207">
        <f>G18+G27</f>
        <v>724802.78</v>
      </c>
      <c r="H17" s="80"/>
    </row>
    <row r="18" spans="1:8" s="8" customFormat="1" x14ac:dyDescent="0.25">
      <c r="A18" s="160" t="s">
        <v>131</v>
      </c>
      <c r="B18" s="156">
        <v>710</v>
      </c>
      <c r="C18" s="68" t="s">
        <v>81</v>
      </c>
      <c r="D18" s="68"/>
      <c r="E18" s="161"/>
      <c r="F18" s="161"/>
      <c r="G18" s="208">
        <f>G19+G23</f>
        <v>542057.57000000007</v>
      </c>
    </row>
    <row r="19" spans="1:8" ht="48" customHeight="1" x14ac:dyDescent="0.25">
      <c r="A19" s="217" t="s">
        <v>362</v>
      </c>
      <c r="B19" s="9">
        <v>710</v>
      </c>
      <c r="C19" s="69" t="s">
        <v>81</v>
      </c>
      <c r="D19" s="69" t="s">
        <v>18</v>
      </c>
      <c r="E19" s="69"/>
      <c r="F19" s="162"/>
      <c r="G19" s="209">
        <f>G20</f>
        <v>506041.59</v>
      </c>
    </row>
    <row r="20" spans="1:8" x14ac:dyDescent="0.25">
      <c r="A20" s="57" t="s">
        <v>41</v>
      </c>
      <c r="B20" s="9">
        <v>710</v>
      </c>
      <c r="C20" s="69" t="s">
        <v>81</v>
      </c>
      <c r="D20" s="69" t="s">
        <v>18</v>
      </c>
      <c r="E20" s="69" t="s">
        <v>118</v>
      </c>
      <c r="F20" s="69"/>
      <c r="G20" s="209">
        <f>G21</f>
        <v>506041.59</v>
      </c>
    </row>
    <row r="21" spans="1:8" x14ac:dyDescent="0.25">
      <c r="A21" s="86" t="s">
        <v>87</v>
      </c>
      <c r="B21" s="9">
        <v>710</v>
      </c>
      <c r="C21" s="69" t="s">
        <v>81</v>
      </c>
      <c r="D21" s="69" t="s">
        <v>18</v>
      </c>
      <c r="E21" s="69" t="s">
        <v>135</v>
      </c>
      <c r="F21" s="69"/>
      <c r="G21" s="209">
        <f>G22</f>
        <v>506041.59</v>
      </c>
    </row>
    <row r="22" spans="1:8" x14ac:dyDescent="0.25">
      <c r="A22" s="55" t="s">
        <v>87</v>
      </c>
      <c r="B22" s="9">
        <v>710</v>
      </c>
      <c r="C22" s="69" t="s">
        <v>81</v>
      </c>
      <c r="D22" s="69" t="s">
        <v>18</v>
      </c>
      <c r="E22" s="69" t="s">
        <v>135</v>
      </c>
      <c r="F22" s="162">
        <v>500</v>
      </c>
      <c r="G22" s="209">
        <f>'Приложение  2'!G37</f>
        <v>506041.59</v>
      </c>
    </row>
    <row r="23" spans="1:8" ht="31.5" customHeight="1" x14ac:dyDescent="0.25">
      <c r="A23" s="84" t="s">
        <v>150</v>
      </c>
      <c r="B23" s="9">
        <v>710</v>
      </c>
      <c r="C23" s="69" t="s">
        <v>81</v>
      </c>
      <c r="D23" s="69" t="s">
        <v>151</v>
      </c>
      <c r="E23" s="69"/>
      <c r="F23" s="69"/>
      <c r="G23" s="209">
        <f>G24</f>
        <v>36015.980000000003</v>
      </c>
    </row>
    <row r="24" spans="1:8" x14ac:dyDescent="0.25">
      <c r="A24" s="57" t="s">
        <v>41</v>
      </c>
      <c r="B24" s="9">
        <v>710</v>
      </c>
      <c r="C24" s="69" t="s">
        <v>81</v>
      </c>
      <c r="D24" s="69" t="s">
        <v>151</v>
      </c>
      <c r="E24" s="69" t="s">
        <v>118</v>
      </c>
      <c r="F24" s="69"/>
      <c r="G24" s="209">
        <f>G25</f>
        <v>36015.980000000003</v>
      </c>
    </row>
    <row r="25" spans="1:8" x14ac:dyDescent="0.25">
      <c r="A25" s="86" t="s">
        <v>87</v>
      </c>
      <c r="B25" s="9">
        <v>710</v>
      </c>
      <c r="C25" s="69" t="s">
        <v>81</v>
      </c>
      <c r="D25" s="69" t="s">
        <v>151</v>
      </c>
      <c r="E25" s="69" t="s">
        <v>147</v>
      </c>
      <c r="F25" s="69"/>
      <c r="G25" s="209">
        <f>G26</f>
        <v>36015.980000000003</v>
      </c>
    </row>
    <row r="26" spans="1:8" ht="16.5" customHeight="1" x14ac:dyDescent="0.25">
      <c r="A26" s="55" t="s">
        <v>87</v>
      </c>
      <c r="B26" s="9">
        <v>710</v>
      </c>
      <c r="C26" s="69" t="s">
        <v>81</v>
      </c>
      <c r="D26" s="69" t="s">
        <v>151</v>
      </c>
      <c r="E26" s="69" t="s">
        <v>147</v>
      </c>
      <c r="F26" s="69" t="s">
        <v>91</v>
      </c>
      <c r="G26" s="209">
        <f>'Приложение  2'!G42</f>
        <v>36015.980000000003</v>
      </c>
    </row>
    <row r="27" spans="1:8" s="8" customFormat="1" x14ac:dyDescent="0.25">
      <c r="A27" s="281" t="s">
        <v>418</v>
      </c>
      <c r="B27" s="156">
        <v>710</v>
      </c>
      <c r="C27" s="68">
        <v>10</v>
      </c>
      <c r="D27" s="68"/>
      <c r="E27" s="68"/>
      <c r="F27" s="68"/>
      <c r="G27" s="210">
        <f>G28</f>
        <v>182745.21</v>
      </c>
    </row>
    <row r="28" spans="1:8" s="8" customFormat="1" x14ac:dyDescent="0.25">
      <c r="A28" s="281" t="s">
        <v>419</v>
      </c>
      <c r="B28" s="156">
        <v>710</v>
      </c>
      <c r="C28" s="68" t="s">
        <v>90</v>
      </c>
      <c r="D28" s="68" t="s">
        <v>81</v>
      </c>
      <c r="E28" s="68"/>
      <c r="F28" s="68"/>
      <c r="G28" s="210">
        <f>G29</f>
        <v>182745.21</v>
      </c>
    </row>
    <row r="29" spans="1:8" x14ac:dyDescent="0.25">
      <c r="A29" s="57" t="s">
        <v>41</v>
      </c>
      <c r="B29" s="9">
        <v>710</v>
      </c>
      <c r="C29" s="69" t="s">
        <v>90</v>
      </c>
      <c r="D29" s="69" t="s">
        <v>81</v>
      </c>
      <c r="E29" s="69" t="s">
        <v>118</v>
      </c>
      <c r="F29" s="69"/>
      <c r="G29" s="211">
        <f>G30</f>
        <v>182745.21</v>
      </c>
    </row>
    <row r="30" spans="1:8" x14ac:dyDescent="0.25">
      <c r="A30" s="86" t="s">
        <v>87</v>
      </c>
      <c r="B30" s="9">
        <v>710</v>
      </c>
      <c r="C30" s="69" t="s">
        <v>90</v>
      </c>
      <c r="D30" s="69" t="s">
        <v>81</v>
      </c>
      <c r="E30" s="69" t="s">
        <v>147</v>
      </c>
      <c r="F30" s="69"/>
      <c r="G30" s="211">
        <f>G31</f>
        <v>182745.21</v>
      </c>
    </row>
    <row r="31" spans="1:8" x14ac:dyDescent="0.25">
      <c r="A31" s="55" t="s">
        <v>87</v>
      </c>
      <c r="B31" s="9">
        <v>710</v>
      </c>
      <c r="C31" s="69" t="s">
        <v>90</v>
      </c>
      <c r="D31" s="69" t="s">
        <v>81</v>
      </c>
      <c r="E31" s="69" t="s">
        <v>147</v>
      </c>
      <c r="F31" s="69" t="s">
        <v>91</v>
      </c>
      <c r="G31" s="211">
        <f>'Приложение  2'!G127</f>
        <v>182745.21</v>
      </c>
    </row>
  </sheetData>
  <autoFilter ref="A12:G31">
    <filterColumn colId="6">
      <customFilters>
        <customFilter operator="notEqual" val=" "/>
      </customFilters>
    </filterColumn>
  </autoFilter>
  <mergeCells count="11">
    <mergeCell ref="G12:G14"/>
    <mergeCell ref="I8:J8"/>
    <mergeCell ref="E1:G1"/>
    <mergeCell ref="E2:G2"/>
    <mergeCell ref="E3:G3"/>
    <mergeCell ref="E4:G4"/>
    <mergeCell ref="E5:G5"/>
    <mergeCell ref="E6:G6"/>
    <mergeCell ref="E7:G7"/>
    <mergeCell ref="A9:G9"/>
    <mergeCell ref="A10:G10"/>
  </mergeCells>
  <phoneticPr fontId="2" type="noConversion"/>
  <pageMargins left="0.59055118110236227" right="0.59055118110236227" top="0.98425196850393704" bottom="0.98425196850393704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</vt:i4>
      </vt:variant>
    </vt:vector>
  </HeadingPairs>
  <TitlesOfParts>
    <vt:vector size="13" baseType="lpstr">
      <vt:lpstr>Приложение 1</vt:lpstr>
      <vt:lpstr>Приложение 2</vt:lpstr>
      <vt:lpstr>Приложение 3</vt:lpstr>
      <vt:lpstr>Приложение  1</vt:lpstr>
      <vt:lpstr>Приложение  2</vt:lpstr>
      <vt:lpstr>Приложение  3</vt:lpstr>
      <vt:lpstr>Приложение  4</vt:lpstr>
      <vt:lpstr>Приложение  5....</vt:lpstr>
      <vt:lpstr>Приложение 5</vt:lpstr>
      <vt:lpstr>Приложение  8</vt:lpstr>
      <vt:lpstr>Приложение 6</vt:lpstr>
      <vt:lpstr>'Приложение  4'!Заголовки_для_печати</vt:lpstr>
      <vt:lpstr>'Приложение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</dc:creator>
  <cp:lastModifiedBy>Пользователь</cp:lastModifiedBy>
  <cp:lastPrinted>2025-08-04T08:15:14Z</cp:lastPrinted>
  <dcterms:created xsi:type="dcterms:W3CDTF">2011-12-20T23:51:43Z</dcterms:created>
  <dcterms:modified xsi:type="dcterms:W3CDTF">2026-02-06T01:12:54Z</dcterms:modified>
</cp:coreProperties>
</file>