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8660" windowHeight="10752" activeTab="1"/>
  </bookViews>
  <sheets>
    <sheet name="индикаторы" sheetId="1" r:id="rId1"/>
    <sheet name="ресурс" sheetId="2" r:id="rId2"/>
  </sheets>
  <definedNames/>
  <calcPr fullCalcOnLoad="1"/>
</workbook>
</file>

<file path=xl/sharedStrings.xml><?xml version="1.0" encoding="utf-8"?>
<sst xmlns="http://schemas.openxmlformats.org/spreadsheetml/2006/main" count="248" uniqueCount="81">
  <si>
    <t>Наименование показателя (индикатора)</t>
  </si>
  <si>
    <t>№ п/п</t>
  </si>
  <si>
    <t>%</t>
  </si>
  <si>
    <t>1.1.</t>
  </si>
  <si>
    <t>1.1.1.</t>
  </si>
  <si>
    <t>2.1.</t>
  </si>
  <si>
    <t>2.1.1.</t>
  </si>
  <si>
    <t>3.1.1.</t>
  </si>
  <si>
    <t>3.1.</t>
  </si>
  <si>
    <t xml:space="preserve">№ п/п </t>
  </si>
  <si>
    <t xml:space="preserve">Единица измерения </t>
  </si>
  <si>
    <t>Ответственный исполнитель</t>
  </si>
  <si>
    <t xml:space="preserve">единиц </t>
  </si>
  <si>
    <t>Основное мероприятие "Экологическое образование и просвещение населения на территории муниципального образования"</t>
  </si>
  <si>
    <t>Охват населения Ленского района экологической акцией "Природа и мы"</t>
  </si>
  <si>
    <t>Доля ликвидированных несанкционированных  мест размещения отходов в общем количестве выявенных несанкционированных мест размещения отходов</t>
  </si>
  <si>
    <t xml:space="preserve">Сведения о показателях (индикаторах)                                                                                                                                                                                                                                                                        муниципальной программы  "Охрана окружающей среды и природных ресурсов в Ленском районе» 
</t>
  </si>
  <si>
    <t>Муниципальная программа "Охрана окружающей среды и природных ресурсов в Ленском район"</t>
  </si>
  <si>
    <t>1.</t>
  </si>
  <si>
    <t>2.</t>
  </si>
  <si>
    <t>3.</t>
  </si>
  <si>
    <t>Значение показателей</t>
  </si>
  <si>
    <t>3.1.2.</t>
  </si>
  <si>
    <t>Подпрограмма 3. "Экологическое образование и просвещение населения на территории муниципального образования"</t>
  </si>
  <si>
    <t>Подпрограмма 2. "Особо охраняемые природные территории и биологические ресурсы"</t>
  </si>
  <si>
    <t>Основное мероприятие "Особо охраняемые природные территории и биологические ресурсы"</t>
  </si>
  <si>
    <t>Подпрограмма 1. "Обеспечение экологической безопасности на территории муниципального образования"</t>
  </si>
  <si>
    <t>Основное мероприятие "Обеспечените экологической безопасности на  территории муниципального образования"</t>
  </si>
  <si>
    <t>МКУ "КИО МО "Ленский район"РС (Я)"</t>
  </si>
  <si>
    <t>МКУ "КИО МО "Ленский район"РС (Я)" (Ленский комитет ГЭН)</t>
  </si>
  <si>
    <t xml:space="preserve"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"Охрана окружающей среды и природных ресурсов в Ленском районе"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</si>
  <si>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Приложение № 1                                                                                                    к муниципальной программе "Охранаокружающей среды и природных ресурсов в Ленском районе"                                                                                                                                                                                                                                                </t>
  </si>
  <si>
    <t>1.2.</t>
  </si>
  <si>
    <t>4.</t>
  </si>
  <si>
    <t>единиц</t>
  </si>
  <si>
    <t>Выполнение плана по утилизации опасных отходов</t>
  </si>
  <si>
    <t>5.</t>
  </si>
  <si>
    <t>Выполнение плана по проведению биотехнических мероприятий</t>
  </si>
  <si>
    <t>6.</t>
  </si>
  <si>
    <t xml:space="preserve">Количество приобретенной техники </t>
  </si>
  <si>
    <t>7.</t>
  </si>
  <si>
    <t>8.</t>
  </si>
  <si>
    <t>Выполнение плана по выпуску рекламной продукции, проценты</t>
  </si>
  <si>
    <t>1.3.</t>
  </si>
  <si>
    <t>Количество рейдовых мероприятий по выявлению нарушений природоохранного законодательства РФ и РС (Я) на ООПТ местного значения.</t>
  </si>
  <si>
    <t>Количество обустроенных контейнерных площадок ТКО</t>
  </si>
  <si>
    <t>Председатель 
МКУ «КИО МО «Ленский район» РС (Я)»</t>
  </si>
  <si>
    <t>А.С. Пляскина</t>
  </si>
  <si>
    <t>Ресурсное обеспечение реализации муниципальной программы</t>
  </si>
  <si>
    <t>Статус структурного элемента  Наименование муниципальной программы, подпрограммы муниципальной программы</t>
  </si>
  <si>
    <t>Источник финансирования</t>
  </si>
  <si>
    <t>Объемы бюджетных ассигнований (руб.)</t>
  </si>
  <si>
    <t>Всего:</t>
  </si>
  <si>
    <t>Муниципальная программа: Охрана окружающей среды  и природных ресурсов в Ленском районе</t>
  </si>
  <si>
    <t>Федеральный бюджет (ФБ)</t>
  </si>
  <si>
    <t>Государственный бюджет Республики Саха (Якутия) (ГБ)</t>
  </si>
  <si>
    <t>Местные бюджеты (МБ)</t>
  </si>
  <si>
    <t>Бюджеты поселений (БП)</t>
  </si>
  <si>
    <t>Внебюджетные источники (ВИ)</t>
  </si>
  <si>
    <t>Подпрограмма: Обеспечение экологической безопасности на территории муниципального образования</t>
  </si>
  <si>
    <t>ФБ</t>
  </si>
  <si>
    <t>ГБ</t>
  </si>
  <si>
    <t>МБ</t>
  </si>
  <si>
    <t>БП</t>
  </si>
  <si>
    <t>ВИ</t>
  </si>
  <si>
    <t>Основное мероприятие: Обеспечение экологической безопасности на территории муниципального образования</t>
  </si>
  <si>
    <t>Мероприятие: Организация мероприятий по охране окружающей среды</t>
  </si>
  <si>
    <t>Подпрограмма: Особо охраняемые природные территории и биологические ресурсы</t>
  </si>
  <si>
    <t>Основное мероприятие: Особо охраняемые природные территории и биологические ресурсы</t>
  </si>
  <si>
    <t>Мероприятие: Обеспечение функционирования особо охраняемых природных территорий в муниципальных образованиях</t>
  </si>
  <si>
    <t>Подпрограмма: Экологическое образование и просвещение населения на территории муниципального образования</t>
  </si>
  <si>
    <t>Основное мероприятие: Экологическое образование и просвещение населения на территории муниципального образования</t>
  </si>
  <si>
    <t>Мероприятие: Изготовление и выпуск рекламно-информационных материалов: буклеты, плакаты, баннеры</t>
  </si>
  <si>
    <t>Мероприятие: Организация и проведение акций и конкурсов</t>
  </si>
  <si>
    <t xml:space="preserve">                           А.С.Пляскина </t>
  </si>
  <si>
    <t>-</t>
  </si>
  <si>
    <t>Наименование структурных элементов муниципальной программы с 2023 года</t>
  </si>
  <si>
    <t>Объемы бюджетных ассигнований, руб.</t>
  </si>
  <si>
    <t>Председатель МКУ "Комитет имущественных отношений                                                                                                                                                                                                                                                                     МО "Ленский район" РС(Я)"</t>
  </si>
  <si>
    <t>Ведомственный проект«Сохранение качества окружающей среды и улучшение экологической ситуации в районе»</t>
  </si>
  <si>
    <t>Ведомственный проект «Сохранение качества окружающей среды и улучшение экологической ситуации в районе»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</si>
</sst>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\ _₽_-;\-* #,##0.0\ _₽_-;_-* &quot;-&quot;??\ _₽_-;_-@_-"/>
    <numFmt numFmtId="178" formatCode="_-* #,##0\ _₽_-;\-* #,##0\ _₽_-;_-* &quot;-&quot;??\ _₽_-;_-@_-"/>
    <numFmt numFmtId="179" formatCode="_-* #,##0.000\ _₽_-;\-* #,##0.000\ _₽_-;_-* &quot;-&quot;??\ _₽_-;_-@_-"/>
    <numFmt numFmtId="180" formatCode="#,##0_ ;\-#,##0\ "/>
    <numFmt numFmtId="181" formatCode="[$-FC19]d\ mmmm\ yyyy\ &quot;г.&quot;"/>
    <numFmt numFmtId="182" formatCode="000000"/>
    <numFmt numFmtId="183" formatCode="_-* #,##0.0_р_._-;\-* #,##0.0_р_._-;_-* &quot;-&quot;??_р_._-;_-@_-"/>
    <numFmt numFmtId="184" formatCode="_-* #,##0_р_._-;\-* #,##0_р_._-;_-* &quot;-&quot;??_р_._-;_-@_-"/>
    <numFmt numFmtId="185" formatCode="_-* #,##0.0_р_._-;\-* #,##0.0_р_._-;_-* &quot;-&quot;?_р_._-;_-@_-"/>
    <numFmt numFmtId="186" formatCode="#,##0.00_ ;\-#,##0.00\ "/>
    <numFmt numFmtId="187" formatCode="#,##0.00&quot;р.&quot;"/>
    <numFmt numFmtId="188" formatCode="#,##0.0_р_."/>
    <numFmt numFmtId="189" formatCode="#,##0.00_р_."/>
    <numFmt numFmtId="190" formatCode="#,##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16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183" fontId="51" fillId="0" borderId="0" xfId="0" applyNumberFormat="1" applyFont="1" applyAlignment="1">
      <alignment horizontal="center" vertical="center" wrapText="1"/>
    </xf>
    <xf numFmtId="43" fontId="51" fillId="0" borderId="0" xfId="0" applyNumberFormat="1" applyFont="1" applyAlignment="1">
      <alignment horizontal="center" vertical="center" wrapText="1"/>
    </xf>
    <xf numFmtId="16" fontId="53" fillId="0" borderId="11" xfId="0" applyNumberFormat="1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center" vertical="center"/>
    </xf>
    <xf numFmtId="2" fontId="53" fillId="0" borderId="11" xfId="0" applyNumberFormat="1" applyFont="1" applyFill="1" applyBorder="1" applyAlignment="1">
      <alignment horizontal="center" vertical="center"/>
    </xf>
    <xf numFmtId="1" fontId="53" fillId="0" borderId="11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33" borderId="0" xfId="0" applyFont="1" applyFill="1" applyAlignment="1">
      <alignment/>
    </xf>
    <xf numFmtId="0" fontId="52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11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4" fontId="57" fillId="0" borderId="11" xfId="0" applyNumberFormat="1" applyFont="1" applyFill="1" applyBorder="1" applyAlignment="1">
      <alignment horizontal="center" vertical="center"/>
    </xf>
    <xf numFmtId="4" fontId="57" fillId="33" borderId="11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4" fontId="53" fillId="0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/>
    </xf>
    <xf numFmtId="4" fontId="53" fillId="0" borderId="11" xfId="0" applyNumberFormat="1" applyFont="1" applyFill="1" applyBorder="1" applyAlignment="1">
      <alignment horizontal="center" vertical="center"/>
    </xf>
    <xf numFmtId="4" fontId="53" fillId="33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left" vertical="center" wrapText="1"/>
    </xf>
    <xf numFmtId="4" fontId="57" fillId="0" borderId="11" xfId="0" applyNumberFormat="1" applyFont="1" applyFill="1" applyBorder="1" applyAlignment="1">
      <alignment horizontal="center" vertical="center" wrapText="1"/>
    </xf>
    <xf numFmtId="4" fontId="57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52" fillId="0" borderId="11" xfId="0" applyNumberFormat="1" applyFont="1" applyFill="1" applyBorder="1" applyAlignment="1">
      <alignment horizontal="center" vertical="center"/>
    </xf>
    <xf numFmtId="4" fontId="52" fillId="33" borderId="11" xfId="0" applyNumberFormat="1" applyFont="1" applyFill="1" applyBorder="1" applyAlignment="1">
      <alignment horizontal="center" vertical="center"/>
    </xf>
    <xf numFmtId="49" fontId="57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wrapText="1"/>
    </xf>
    <xf numFmtId="2" fontId="57" fillId="0" borderId="14" xfId="0" applyNumberFormat="1" applyFont="1" applyFill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" fontId="5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" fontId="57" fillId="0" borderId="19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6" fontId="53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16" fontId="57" fillId="0" borderId="20" xfId="0" applyNumberFormat="1" applyFont="1" applyBorder="1" applyAlignment="1">
      <alignment horizontal="center" vertical="center"/>
    </xf>
    <xf numFmtId="16" fontId="57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53" fillId="0" borderId="0" xfId="0" applyFont="1" applyAlignment="1">
      <alignment horizontal="left" wrapText="1"/>
    </xf>
    <xf numFmtId="0" fontId="52" fillId="0" borderId="0" xfId="0" applyFont="1" applyAlignment="1">
      <alignment/>
    </xf>
    <xf numFmtId="0" fontId="57" fillId="0" borderId="18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16" fontId="57" fillId="0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57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>
      <alignment horizontal="center" vertical="center" wrapText="1"/>
    </xf>
    <xf numFmtId="4" fontId="57" fillId="0" borderId="20" xfId="0" applyNumberFormat="1" applyFont="1" applyFill="1" applyBorder="1" applyAlignment="1">
      <alignment horizontal="center" vertical="center" wrapText="1"/>
    </xf>
    <xf numFmtId="4" fontId="57" fillId="0" borderId="10" xfId="0" applyNumberFormat="1" applyFont="1" applyFill="1" applyBorder="1" applyAlignment="1">
      <alignment horizontal="center" vertical="center" wrapText="1"/>
    </xf>
    <xf numFmtId="0" fontId="53" fillId="0" borderId="21" xfId="0" applyNumberFormat="1" applyFont="1" applyFill="1" applyBorder="1" applyAlignment="1">
      <alignment horizontal="center" vertical="center"/>
    </xf>
    <xf numFmtId="0" fontId="53" fillId="0" borderId="12" xfId="0" applyNumberFormat="1" applyFont="1" applyFill="1" applyBorder="1" applyAlignment="1">
      <alignment horizontal="center" vertical="center"/>
    </xf>
    <xf numFmtId="0" fontId="53" fillId="0" borderId="22" xfId="0" applyNumberFormat="1" applyFont="1" applyFill="1" applyBorder="1" applyAlignment="1">
      <alignment horizontal="center" vertical="center"/>
    </xf>
    <xf numFmtId="0" fontId="53" fillId="0" borderId="2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4" fontId="53" fillId="33" borderId="21" xfId="0" applyNumberFormat="1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4" fontId="53" fillId="33" borderId="22" xfId="0" applyNumberFormat="1" applyFont="1" applyFill="1" applyBorder="1" applyAlignment="1">
      <alignment horizontal="center" vertical="center" wrapText="1"/>
    </xf>
    <xf numFmtId="0" fontId="57" fillId="0" borderId="21" xfId="0" applyNumberFormat="1" applyFont="1" applyFill="1" applyBorder="1" applyAlignment="1">
      <alignment horizontal="center" vertical="center"/>
    </xf>
    <xf numFmtId="0" fontId="57" fillId="0" borderId="12" xfId="0" applyNumberFormat="1" applyFont="1" applyFill="1" applyBorder="1" applyAlignment="1">
      <alignment horizontal="center" vertical="center"/>
    </xf>
    <xf numFmtId="0" fontId="57" fillId="0" borderId="22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7" fillId="0" borderId="0" xfId="0" applyFont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4" fontId="57" fillId="33" borderId="21" xfId="0" applyNumberFormat="1" applyFont="1" applyFill="1" applyBorder="1" applyAlignment="1">
      <alignment horizontal="center" vertical="center" wrapText="1"/>
    </xf>
    <xf numFmtId="4" fontId="57" fillId="33" borderId="12" xfId="0" applyNumberFormat="1" applyFont="1" applyFill="1" applyBorder="1" applyAlignment="1">
      <alignment horizontal="center" vertical="center" wrapText="1"/>
    </xf>
    <xf numFmtId="4" fontId="57" fillId="33" borderId="22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3">
      <selection activeCell="M26" sqref="M26"/>
    </sheetView>
  </sheetViews>
  <sheetFormatPr defaultColWidth="9.140625" defaultRowHeight="15"/>
  <cols>
    <col min="1" max="1" width="5.8515625" style="0" customWidth="1"/>
    <col min="2" max="2" width="35.421875" style="0" customWidth="1"/>
    <col min="3" max="3" width="10.8515625" style="0" customWidth="1"/>
    <col min="4" max="4" width="32.421875" style="0" customWidth="1"/>
    <col min="5" max="5" width="7.7109375" style="0" customWidth="1"/>
    <col min="6" max="10" width="7.8515625" style="0" customWidth="1"/>
    <col min="11" max="11" width="7.7109375" style="0" customWidth="1"/>
  </cols>
  <sheetData>
    <row r="1" spans="1:11" ht="48" customHeight="1">
      <c r="A1" s="7"/>
      <c r="B1" s="7"/>
      <c r="C1" s="7"/>
      <c r="D1" s="7"/>
      <c r="E1" s="7"/>
      <c r="F1" s="7"/>
      <c r="G1" s="81" t="s">
        <v>31</v>
      </c>
      <c r="H1" s="82"/>
      <c r="I1" s="82"/>
      <c r="J1" s="82"/>
      <c r="K1" s="82"/>
    </row>
    <row r="2" spans="1:11" ht="35.25" customHeight="1">
      <c r="A2" s="83" t="s">
        <v>16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1" ht="19.5" customHeight="1">
      <c r="A3" s="85" t="s">
        <v>9</v>
      </c>
      <c r="B3" s="87" t="s">
        <v>0</v>
      </c>
      <c r="C3" s="87" t="s">
        <v>10</v>
      </c>
      <c r="D3" s="87" t="s">
        <v>11</v>
      </c>
      <c r="E3" s="89" t="s">
        <v>21</v>
      </c>
      <c r="F3" s="89"/>
      <c r="G3" s="89"/>
      <c r="H3" s="89"/>
      <c r="I3" s="89"/>
      <c r="J3" s="89"/>
      <c r="K3" s="90"/>
    </row>
    <row r="4" spans="1:11" ht="17.25" customHeight="1">
      <c r="A4" s="86"/>
      <c r="B4" s="88"/>
      <c r="C4" s="88"/>
      <c r="D4" s="88"/>
      <c r="E4" s="8">
        <v>2019</v>
      </c>
      <c r="F4" s="8">
        <v>2020</v>
      </c>
      <c r="G4" s="8">
        <v>2021</v>
      </c>
      <c r="H4" s="8">
        <v>2022</v>
      </c>
      <c r="I4" s="8">
        <v>2023</v>
      </c>
      <c r="J4" s="22">
        <v>2024</v>
      </c>
      <c r="K4" s="23">
        <v>2025</v>
      </c>
    </row>
    <row r="5" spans="1:11" ht="12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</row>
    <row r="6" spans="1:11" ht="12" customHeight="1">
      <c r="A6" s="91" t="s">
        <v>17</v>
      </c>
      <c r="B6" s="89"/>
      <c r="C6" s="89"/>
      <c r="D6" s="89"/>
      <c r="E6" s="89"/>
      <c r="F6" s="89"/>
      <c r="G6" s="89"/>
      <c r="H6" s="89"/>
      <c r="I6" s="89"/>
      <c r="J6" s="89"/>
      <c r="K6" s="90"/>
    </row>
    <row r="7" spans="1:11" ht="52.5" customHeight="1">
      <c r="A7" s="10" t="s">
        <v>18</v>
      </c>
      <c r="B7" s="11" t="s">
        <v>15</v>
      </c>
      <c r="C7" s="9" t="s">
        <v>2</v>
      </c>
      <c r="D7" s="11" t="s">
        <v>28</v>
      </c>
      <c r="E7" s="18">
        <v>33.3</v>
      </c>
      <c r="F7" s="19">
        <v>22.2</v>
      </c>
      <c r="G7" s="19">
        <v>31</v>
      </c>
      <c r="H7" s="19">
        <v>31</v>
      </c>
      <c r="I7" s="19">
        <v>31</v>
      </c>
      <c r="J7" s="19">
        <v>31</v>
      </c>
      <c r="K7" s="19">
        <v>31</v>
      </c>
    </row>
    <row r="8" spans="1:11" ht="31.5" customHeight="1">
      <c r="A8" s="10" t="s">
        <v>19</v>
      </c>
      <c r="B8" s="11" t="s">
        <v>35</v>
      </c>
      <c r="C8" s="9" t="s">
        <v>2</v>
      </c>
      <c r="D8" s="11" t="s">
        <v>28</v>
      </c>
      <c r="E8" s="19">
        <v>100</v>
      </c>
      <c r="F8" s="19">
        <v>100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</row>
    <row r="9" spans="1:11" ht="24.75" customHeight="1">
      <c r="A9" s="10" t="s">
        <v>20</v>
      </c>
      <c r="B9" s="11" t="s">
        <v>45</v>
      </c>
      <c r="C9" s="9" t="s">
        <v>12</v>
      </c>
      <c r="D9" s="11" t="s">
        <v>28</v>
      </c>
      <c r="E9" s="18">
        <v>0</v>
      </c>
      <c r="F9" s="18">
        <v>25</v>
      </c>
      <c r="G9" s="18">
        <v>25</v>
      </c>
      <c r="H9" s="18">
        <v>0</v>
      </c>
      <c r="I9" s="18">
        <v>0</v>
      </c>
      <c r="J9" s="18">
        <v>0</v>
      </c>
      <c r="K9" s="18">
        <v>0</v>
      </c>
    </row>
    <row r="10" spans="1:11" ht="52.5" customHeight="1">
      <c r="A10" s="16" t="s">
        <v>33</v>
      </c>
      <c r="B10" s="17" t="s">
        <v>44</v>
      </c>
      <c r="C10" s="18" t="s">
        <v>12</v>
      </c>
      <c r="D10" s="17" t="s">
        <v>29</v>
      </c>
      <c r="E10" s="18">
        <v>100</v>
      </c>
      <c r="F10" s="18">
        <v>103</v>
      </c>
      <c r="G10" s="18">
        <v>14</v>
      </c>
      <c r="H10" s="18">
        <v>14</v>
      </c>
      <c r="I10" s="18">
        <v>14</v>
      </c>
      <c r="J10" s="18">
        <v>14</v>
      </c>
      <c r="K10" s="18">
        <v>14</v>
      </c>
    </row>
    <row r="11" spans="1:11" ht="31.5" customHeight="1">
      <c r="A11" s="10" t="s">
        <v>36</v>
      </c>
      <c r="B11" s="11" t="s">
        <v>37</v>
      </c>
      <c r="C11" s="9" t="s">
        <v>2</v>
      </c>
      <c r="D11" s="11" t="s">
        <v>29</v>
      </c>
      <c r="E11" s="19">
        <v>100</v>
      </c>
      <c r="F11" s="19">
        <v>100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31.5" customHeight="1">
      <c r="A12" s="10" t="s">
        <v>38</v>
      </c>
      <c r="B12" s="11" t="s">
        <v>39</v>
      </c>
      <c r="C12" s="9" t="s">
        <v>12</v>
      </c>
      <c r="D12" s="11" t="s">
        <v>29</v>
      </c>
      <c r="E12" s="18">
        <v>1</v>
      </c>
      <c r="F12" s="20">
        <v>1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37.5" customHeight="1">
      <c r="A13" s="16" t="s">
        <v>40</v>
      </c>
      <c r="B13" s="17" t="s">
        <v>14</v>
      </c>
      <c r="C13" s="18" t="s">
        <v>2</v>
      </c>
      <c r="D13" s="17" t="s">
        <v>29</v>
      </c>
      <c r="E13" s="19">
        <v>46</v>
      </c>
      <c r="F13" s="19">
        <v>48</v>
      </c>
      <c r="G13" s="19">
        <v>32</v>
      </c>
      <c r="H13" s="19">
        <v>32</v>
      </c>
      <c r="I13" s="19">
        <v>32</v>
      </c>
      <c r="J13" s="19">
        <v>32</v>
      </c>
      <c r="K13" s="19">
        <v>32</v>
      </c>
    </row>
    <row r="14" spans="1:11" ht="33.75" customHeight="1">
      <c r="A14" s="16" t="s">
        <v>41</v>
      </c>
      <c r="B14" s="17" t="s">
        <v>42</v>
      </c>
      <c r="C14" s="18" t="s">
        <v>2</v>
      </c>
      <c r="D14" s="17" t="s">
        <v>29</v>
      </c>
      <c r="E14" s="19">
        <v>100</v>
      </c>
      <c r="F14" s="19">
        <v>100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9.5" customHeight="1">
      <c r="A15" s="92" t="s">
        <v>26</v>
      </c>
      <c r="B15" s="93"/>
      <c r="C15" s="93"/>
      <c r="D15" s="93"/>
      <c r="E15" s="93"/>
      <c r="F15" s="93"/>
      <c r="G15" s="93"/>
      <c r="H15" s="61" t="s">
        <v>79</v>
      </c>
      <c r="I15" s="62"/>
      <c r="J15" s="62"/>
      <c r="K15" s="63"/>
    </row>
    <row r="16" spans="1:11" ht="29.25" customHeight="1">
      <c r="A16" s="67" t="s">
        <v>27</v>
      </c>
      <c r="B16" s="68"/>
      <c r="C16" s="68"/>
      <c r="D16" s="68"/>
      <c r="E16" s="68"/>
      <c r="F16" s="68"/>
      <c r="G16" s="69"/>
      <c r="H16" s="64"/>
      <c r="I16" s="65"/>
      <c r="J16" s="65"/>
      <c r="K16" s="66"/>
    </row>
    <row r="17" spans="1:11" ht="34.5" customHeight="1">
      <c r="A17" s="10" t="s">
        <v>3</v>
      </c>
      <c r="B17" s="11" t="s">
        <v>15</v>
      </c>
      <c r="C17" s="9" t="s">
        <v>2</v>
      </c>
      <c r="D17" s="11" t="s">
        <v>28</v>
      </c>
      <c r="E17" s="9">
        <v>33.3</v>
      </c>
      <c r="F17" s="19">
        <v>22.2</v>
      </c>
      <c r="G17" s="19">
        <v>31</v>
      </c>
      <c r="H17" s="19">
        <v>31</v>
      </c>
      <c r="I17" s="19">
        <v>31</v>
      </c>
      <c r="J17" s="19">
        <v>31</v>
      </c>
      <c r="K17" s="19">
        <v>31</v>
      </c>
    </row>
    <row r="18" spans="1:11" ht="28.5" customHeight="1">
      <c r="A18" s="10" t="s">
        <v>32</v>
      </c>
      <c r="B18" s="11" t="s">
        <v>35</v>
      </c>
      <c r="C18" s="9" t="s">
        <v>2</v>
      </c>
      <c r="D18" s="11" t="s">
        <v>28</v>
      </c>
      <c r="E18" s="19">
        <v>100</v>
      </c>
      <c r="F18" s="19">
        <v>100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24">
      <c r="A19" s="10" t="s">
        <v>43</v>
      </c>
      <c r="B19" s="11" t="s">
        <v>45</v>
      </c>
      <c r="C19" s="9" t="s">
        <v>34</v>
      </c>
      <c r="D19" s="11" t="s">
        <v>28</v>
      </c>
      <c r="E19" s="9">
        <v>0</v>
      </c>
      <c r="F19" s="9">
        <v>25</v>
      </c>
      <c r="G19" s="9">
        <v>25</v>
      </c>
      <c r="H19" s="9">
        <v>0</v>
      </c>
      <c r="I19" s="9">
        <v>0</v>
      </c>
      <c r="J19" s="9">
        <v>0</v>
      </c>
      <c r="K19" s="9">
        <v>0</v>
      </c>
    </row>
    <row r="20" spans="1:11" ht="14.25">
      <c r="A20" s="70" t="s">
        <v>24</v>
      </c>
      <c r="B20" s="76"/>
      <c r="C20" s="76"/>
      <c r="D20" s="76"/>
      <c r="E20" s="76"/>
      <c r="F20" s="76"/>
      <c r="G20" s="77"/>
      <c r="H20" s="61" t="s">
        <v>79</v>
      </c>
      <c r="I20" s="62"/>
      <c r="J20" s="62"/>
      <c r="K20" s="63"/>
    </row>
    <row r="21" spans="1:11" ht="34.5" customHeight="1">
      <c r="A21" s="73" t="s">
        <v>25</v>
      </c>
      <c r="B21" s="78"/>
      <c r="C21" s="78"/>
      <c r="D21" s="78"/>
      <c r="E21" s="78"/>
      <c r="F21" s="78"/>
      <c r="G21" s="79"/>
      <c r="H21" s="64"/>
      <c r="I21" s="65"/>
      <c r="J21" s="65"/>
      <c r="K21" s="66"/>
    </row>
    <row r="22" spans="1:11" ht="51" customHeight="1">
      <c r="A22" s="10" t="s">
        <v>3</v>
      </c>
      <c r="B22" s="11" t="s">
        <v>44</v>
      </c>
      <c r="C22" s="9" t="s">
        <v>12</v>
      </c>
      <c r="D22" s="11" t="s">
        <v>29</v>
      </c>
      <c r="E22" s="9">
        <v>100</v>
      </c>
      <c r="F22" s="18">
        <v>103</v>
      </c>
      <c r="G22" s="18">
        <v>14</v>
      </c>
      <c r="H22" s="18">
        <v>14</v>
      </c>
      <c r="I22" s="18">
        <v>14</v>
      </c>
      <c r="J22" s="18">
        <v>14</v>
      </c>
      <c r="K22" s="18">
        <v>14</v>
      </c>
    </row>
    <row r="23" spans="1:11" ht="31.5" customHeight="1">
      <c r="A23" s="10" t="s">
        <v>32</v>
      </c>
      <c r="B23" s="11" t="s">
        <v>37</v>
      </c>
      <c r="C23" s="9" t="s">
        <v>2</v>
      </c>
      <c r="D23" s="11" t="s">
        <v>29</v>
      </c>
      <c r="E23" s="19">
        <v>100</v>
      </c>
      <c r="F23" s="19">
        <v>100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</row>
    <row r="24" spans="1:11" ht="33" customHeight="1">
      <c r="A24" s="10" t="s">
        <v>43</v>
      </c>
      <c r="B24" s="11" t="s">
        <v>39</v>
      </c>
      <c r="C24" s="9" t="s">
        <v>12</v>
      </c>
      <c r="D24" s="11" t="s">
        <v>29</v>
      </c>
      <c r="E24" s="18">
        <v>1</v>
      </c>
      <c r="F24" s="20">
        <v>1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ht="20.25" customHeight="1">
      <c r="A25" s="70" t="s">
        <v>23</v>
      </c>
      <c r="B25" s="71"/>
      <c r="C25" s="71"/>
      <c r="D25" s="71"/>
      <c r="E25" s="71"/>
      <c r="F25" s="71"/>
      <c r="G25" s="72"/>
      <c r="H25" s="61" t="s">
        <v>79</v>
      </c>
      <c r="I25" s="62"/>
      <c r="J25" s="62"/>
      <c r="K25" s="63"/>
    </row>
    <row r="26" spans="1:11" ht="31.5" customHeight="1">
      <c r="A26" s="73" t="s">
        <v>13</v>
      </c>
      <c r="B26" s="74"/>
      <c r="C26" s="74"/>
      <c r="D26" s="74"/>
      <c r="E26" s="74"/>
      <c r="F26" s="74"/>
      <c r="G26" s="75"/>
      <c r="H26" s="64"/>
      <c r="I26" s="65"/>
      <c r="J26" s="65"/>
      <c r="K26" s="66"/>
    </row>
    <row r="27" spans="1:11" ht="24.75" customHeight="1">
      <c r="A27" s="10" t="s">
        <v>3</v>
      </c>
      <c r="B27" s="11" t="s">
        <v>14</v>
      </c>
      <c r="C27" s="9" t="s">
        <v>2</v>
      </c>
      <c r="D27" s="11" t="s">
        <v>29</v>
      </c>
      <c r="E27" s="19">
        <v>46</v>
      </c>
      <c r="F27" s="19">
        <v>48</v>
      </c>
      <c r="G27" s="19">
        <v>32</v>
      </c>
      <c r="H27" s="19">
        <v>32</v>
      </c>
      <c r="I27" s="19">
        <v>32</v>
      </c>
      <c r="J27" s="19">
        <v>32</v>
      </c>
      <c r="K27" s="19">
        <v>32</v>
      </c>
    </row>
    <row r="28" spans="1:11" ht="27.75" customHeight="1">
      <c r="A28" s="10" t="s">
        <v>32</v>
      </c>
      <c r="B28" s="17" t="s">
        <v>42</v>
      </c>
      <c r="C28" s="18" t="s">
        <v>2</v>
      </c>
      <c r="D28" s="17" t="s">
        <v>29</v>
      </c>
      <c r="E28" s="19">
        <v>100</v>
      </c>
      <c r="F28" s="19">
        <v>100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30" spans="2:11" ht="39.75">
      <c r="B30" s="60" t="s">
        <v>46</v>
      </c>
      <c r="C30" s="24"/>
      <c r="D30" s="24"/>
      <c r="E30" s="24"/>
      <c r="F30" s="24"/>
      <c r="G30" s="24"/>
      <c r="H30" s="24"/>
      <c r="I30" s="24"/>
      <c r="J30" s="80" t="s">
        <v>47</v>
      </c>
      <c r="K30" s="80"/>
    </row>
  </sheetData>
  <sheetProtection/>
  <mergeCells count="18">
    <mergeCell ref="J30:K30"/>
    <mergeCell ref="G1:K1"/>
    <mergeCell ref="A2:K2"/>
    <mergeCell ref="A3:A4"/>
    <mergeCell ref="B3:B4"/>
    <mergeCell ref="C3:C4"/>
    <mergeCell ref="D3:D4"/>
    <mergeCell ref="E3:K3"/>
    <mergeCell ref="A6:K6"/>
    <mergeCell ref="A15:G15"/>
    <mergeCell ref="H20:K21"/>
    <mergeCell ref="A16:G16"/>
    <mergeCell ref="H15:K16"/>
    <mergeCell ref="A25:G25"/>
    <mergeCell ref="A26:G26"/>
    <mergeCell ref="H25:K26"/>
    <mergeCell ref="A20:G20"/>
    <mergeCell ref="A21:G2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8"/>
  <sheetViews>
    <sheetView tabSelected="1" zoomScalePageLayoutView="0" workbookViewId="0" topLeftCell="A75">
      <selection activeCell="B75" sqref="B75:B80"/>
    </sheetView>
  </sheetViews>
  <sheetFormatPr defaultColWidth="9.140625" defaultRowHeight="15"/>
  <cols>
    <col min="1" max="1" width="6.421875" style="2" customWidth="1"/>
    <col min="2" max="2" width="28.421875" style="1" customWidth="1"/>
    <col min="3" max="3" width="21.421875" style="1" customWidth="1"/>
    <col min="4" max="4" width="14.7109375" style="1" customWidth="1"/>
    <col min="5" max="5" width="13.8515625" style="4" customWidth="1"/>
    <col min="6" max="6" width="15.00390625" style="1" customWidth="1"/>
    <col min="7" max="7" width="13.57421875" style="1" customWidth="1"/>
    <col min="8" max="8" width="13.140625" style="1" customWidth="1"/>
    <col min="9" max="9" width="12.140625" style="1" customWidth="1"/>
    <col min="10" max="11" width="13.8515625" style="5" customWidth="1"/>
    <col min="12" max="12" width="15.00390625" style="1" customWidth="1"/>
    <col min="13" max="13" width="16.140625" style="1" customWidth="1"/>
    <col min="14" max="14" width="9.140625" style="1" customWidth="1"/>
    <col min="15" max="16384" width="9.140625" style="1" customWidth="1"/>
  </cols>
  <sheetData>
    <row r="1" spans="1:13" s="5" customFormat="1" ht="54" customHeight="1">
      <c r="A1" s="6"/>
      <c r="B1" s="6"/>
      <c r="C1" s="6"/>
      <c r="D1" s="6"/>
      <c r="E1" s="6"/>
      <c r="F1" s="6"/>
      <c r="G1" s="121" t="s">
        <v>30</v>
      </c>
      <c r="H1" s="121"/>
      <c r="I1" s="121"/>
      <c r="J1" s="21"/>
      <c r="K1" s="21"/>
      <c r="L1" s="6"/>
      <c r="M1" s="6"/>
    </row>
    <row r="2" spans="1:13" ht="19.5" customHeight="1">
      <c r="A2" s="122" t="s">
        <v>48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6"/>
      <c r="M2" s="6"/>
    </row>
    <row r="3" spans="1:13" ht="6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6"/>
      <c r="M3" s="6"/>
    </row>
    <row r="4" spans="1:13" ht="15">
      <c r="A4" s="98" t="s">
        <v>1</v>
      </c>
      <c r="B4" s="94" t="s">
        <v>49</v>
      </c>
      <c r="C4" s="94" t="s">
        <v>50</v>
      </c>
      <c r="D4" s="123" t="s">
        <v>51</v>
      </c>
      <c r="E4" s="123"/>
      <c r="F4" s="123"/>
      <c r="G4" s="123"/>
      <c r="H4" s="123"/>
      <c r="I4" s="123"/>
      <c r="J4" s="123"/>
      <c r="K4" s="123"/>
      <c r="L4" s="6"/>
      <c r="M4" s="6"/>
    </row>
    <row r="5" spans="1:13" ht="43.5" customHeight="1">
      <c r="A5" s="100"/>
      <c r="B5" s="101"/>
      <c r="C5" s="101"/>
      <c r="D5" s="35" t="s">
        <v>52</v>
      </c>
      <c r="E5" s="35">
        <v>2019</v>
      </c>
      <c r="F5" s="35">
        <v>2020</v>
      </c>
      <c r="G5" s="35">
        <v>2021</v>
      </c>
      <c r="H5" s="36">
        <v>2022</v>
      </c>
      <c r="I5" s="35">
        <v>2023</v>
      </c>
      <c r="J5" s="37">
        <v>2024</v>
      </c>
      <c r="K5" s="37">
        <v>2025</v>
      </c>
      <c r="L5" s="14"/>
      <c r="M5" s="15"/>
    </row>
    <row r="6" spans="1:11" ht="15">
      <c r="A6" s="38">
        <v>1</v>
      </c>
      <c r="B6" s="39">
        <v>3</v>
      </c>
      <c r="C6" s="40">
        <v>4</v>
      </c>
      <c r="D6" s="35"/>
      <c r="E6" s="35">
        <v>5</v>
      </c>
      <c r="F6" s="35">
        <v>6</v>
      </c>
      <c r="G6" s="35">
        <v>7</v>
      </c>
      <c r="H6" s="36">
        <v>8</v>
      </c>
      <c r="I6" s="35">
        <v>9</v>
      </c>
      <c r="J6" s="37">
        <v>10</v>
      </c>
      <c r="K6" s="37">
        <v>11</v>
      </c>
    </row>
    <row r="7" spans="1:12" ht="15">
      <c r="A7" s="96"/>
      <c r="B7" s="94" t="s">
        <v>53</v>
      </c>
      <c r="C7" s="41" t="s">
        <v>52</v>
      </c>
      <c r="D7" s="42">
        <f>E7+F7+G7+H7+I7+J7+K7</f>
        <v>94197932.38</v>
      </c>
      <c r="E7" s="42">
        <f>SUM(E8:E12)</f>
        <v>6410869.77</v>
      </c>
      <c r="F7" s="42">
        <f aca="true" t="shared" si="0" ref="F7:K7">SUM(F8:F12)</f>
        <v>4874056.67</v>
      </c>
      <c r="G7" s="42">
        <f t="shared" si="0"/>
        <v>2002606.4</v>
      </c>
      <c r="H7" s="43">
        <f>SUM(H8:H12)</f>
        <v>2089351.33</v>
      </c>
      <c r="I7" s="42">
        <f t="shared" si="0"/>
        <v>18677135.25</v>
      </c>
      <c r="J7" s="42">
        <f t="shared" si="0"/>
        <v>29482310.27</v>
      </c>
      <c r="K7" s="42">
        <f t="shared" si="0"/>
        <v>30661602.69</v>
      </c>
      <c r="L7" s="26"/>
    </row>
    <row r="8" spans="1:11" ht="15">
      <c r="A8" s="102"/>
      <c r="B8" s="104"/>
      <c r="C8" s="44" t="s">
        <v>54</v>
      </c>
      <c r="D8" s="45"/>
      <c r="E8" s="42"/>
      <c r="F8" s="42"/>
      <c r="G8" s="42"/>
      <c r="H8" s="46"/>
      <c r="I8" s="42"/>
      <c r="J8" s="42"/>
      <c r="K8" s="42"/>
    </row>
    <row r="9" spans="1:11" ht="36">
      <c r="A9" s="102"/>
      <c r="B9" s="104"/>
      <c r="C9" s="44" t="s">
        <v>55</v>
      </c>
      <c r="D9" s="45"/>
      <c r="E9" s="47"/>
      <c r="F9" s="47"/>
      <c r="G9" s="47"/>
      <c r="H9" s="46"/>
      <c r="I9" s="47"/>
      <c r="J9" s="47"/>
      <c r="K9" s="47"/>
    </row>
    <row r="10" spans="1:11" ht="15">
      <c r="A10" s="102"/>
      <c r="B10" s="104"/>
      <c r="C10" s="17" t="s">
        <v>56</v>
      </c>
      <c r="D10" s="45">
        <f>SUM(E10:K10)</f>
        <v>94197932.38</v>
      </c>
      <c r="E10" s="45">
        <f>E16+E34+E52</f>
        <v>6410869.77</v>
      </c>
      <c r="F10" s="45">
        <f>F16+F34+F52</f>
        <v>4874056.67</v>
      </c>
      <c r="G10" s="45">
        <f>G16+G34+G52</f>
        <v>2002606.4</v>
      </c>
      <c r="H10" s="48">
        <f>H16+H34+H52</f>
        <v>2089351.33</v>
      </c>
      <c r="I10" s="45">
        <f>I78</f>
        <v>18677135.25</v>
      </c>
      <c r="J10" s="45">
        <f>J78</f>
        <v>29482310.27</v>
      </c>
      <c r="K10" s="45">
        <f>K78</f>
        <v>30661602.69</v>
      </c>
    </row>
    <row r="11" spans="1:11" ht="15">
      <c r="A11" s="102"/>
      <c r="B11" s="104"/>
      <c r="C11" s="17" t="s">
        <v>57</v>
      </c>
      <c r="D11" s="45"/>
      <c r="E11" s="47"/>
      <c r="F11" s="47"/>
      <c r="G11" s="47"/>
      <c r="H11" s="46"/>
      <c r="I11" s="47"/>
      <c r="J11" s="47"/>
      <c r="K11" s="47"/>
    </row>
    <row r="12" spans="1:11" ht="21.75" customHeight="1">
      <c r="A12" s="103"/>
      <c r="B12" s="101"/>
      <c r="C12" s="17" t="s">
        <v>58</v>
      </c>
      <c r="D12" s="45"/>
      <c r="E12" s="47"/>
      <c r="F12" s="47"/>
      <c r="G12" s="47"/>
      <c r="H12" s="46"/>
      <c r="I12" s="47"/>
      <c r="J12" s="47"/>
      <c r="K12" s="47"/>
    </row>
    <row r="13" spans="1:11" ht="15">
      <c r="A13" s="98">
        <v>1</v>
      </c>
      <c r="B13" s="94" t="s">
        <v>59</v>
      </c>
      <c r="C13" s="49" t="s">
        <v>52</v>
      </c>
      <c r="D13" s="50">
        <f>SUM(D14:D18)</f>
        <v>9656247.08</v>
      </c>
      <c r="E13" s="50">
        <f>SUM(E14:E18)</f>
        <v>2928169</v>
      </c>
      <c r="F13" s="50">
        <f>SUM(F14:F18)</f>
        <v>3224198.75</v>
      </c>
      <c r="G13" s="50">
        <f>SUM(G14:G18)</f>
        <v>1683528</v>
      </c>
      <c r="H13" s="51">
        <f>SUM(H14:H18)</f>
        <v>1820351.33</v>
      </c>
      <c r="I13" s="50" t="s">
        <v>75</v>
      </c>
      <c r="J13" s="50" t="s">
        <v>75</v>
      </c>
      <c r="K13" s="50" t="s">
        <v>75</v>
      </c>
    </row>
    <row r="14" spans="1:11" ht="15">
      <c r="A14" s="99"/>
      <c r="B14" s="104"/>
      <c r="C14" s="49" t="s">
        <v>60</v>
      </c>
      <c r="D14" s="50"/>
      <c r="E14" s="47"/>
      <c r="F14" s="47"/>
      <c r="G14" s="47"/>
      <c r="H14" s="46"/>
      <c r="I14" s="47"/>
      <c r="J14" s="47"/>
      <c r="K14" s="47"/>
    </row>
    <row r="15" spans="1:11" ht="15">
      <c r="A15" s="99"/>
      <c r="B15" s="104"/>
      <c r="C15" s="49" t="s">
        <v>61</v>
      </c>
      <c r="D15" s="50"/>
      <c r="E15" s="47"/>
      <c r="F15" s="47"/>
      <c r="G15" s="42"/>
      <c r="H15" s="46"/>
      <c r="I15" s="47"/>
      <c r="J15" s="47"/>
      <c r="K15" s="47"/>
    </row>
    <row r="16" spans="1:11" ht="15">
      <c r="A16" s="99"/>
      <c r="B16" s="104"/>
      <c r="C16" s="49" t="s">
        <v>62</v>
      </c>
      <c r="D16" s="50">
        <f>D22</f>
        <v>9656247.08</v>
      </c>
      <c r="E16" s="42">
        <f>E19</f>
        <v>2928169</v>
      </c>
      <c r="F16" s="42">
        <f>F19</f>
        <v>3224198.75</v>
      </c>
      <c r="G16" s="42">
        <f>G22</f>
        <v>1683528</v>
      </c>
      <c r="H16" s="43">
        <f>H19</f>
        <v>1820351.33</v>
      </c>
      <c r="I16" s="42" t="s">
        <v>75</v>
      </c>
      <c r="J16" s="42" t="s">
        <v>75</v>
      </c>
      <c r="K16" s="42" t="s">
        <v>75</v>
      </c>
    </row>
    <row r="17" spans="1:11" ht="15">
      <c r="A17" s="99"/>
      <c r="B17" s="104"/>
      <c r="C17" s="49" t="s">
        <v>63</v>
      </c>
      <c r="D17" s="50"/>
      <c r="E17" s="42"/>
      <c r="F17" s="42"/>
      <c r="G17" s="42"/>
      <c r="H17" s="43"/>
      <c r="I17" s="42"/>
      <c r="J17" s="42"/>
      <c r="K17" s="42"/>
    </row>
    <row r="18" spans="1:11" ht="15">
      <c r="A18" s="100"/>
      <c r="B18" s="101"/>
      <c r="C18" s="49" t="s">
        <v>64</v>
      </c>
      <c r="D18" s="50"/>
      <c r="E18" s="42"/>
      <c r="F18" s="42"/>
      <c r="G18" s="42"/>
      <c r="H18" s="43"/>
      <c r="I18" s="42"/>
      <c r="J18" s="42"/>
      <c r="K18" s="42"/>
    </row>
    <row r="19" spans="1:11" ht="15">
      <c r="A19" s="96" t="s">
        <v>3</v>
      </c>
      <c r="B19" s="111" t="s">
        <v>65</v>
      </c>
      <c r="C19" s="49" t="s">
        <v>52</v>
      </c>
      <c r="D19" s="50">
        <f>SUM(E19:K19)</f>
        <v>9656247.08</v>
      </c>
      <c r="E19" s="42">
        <f>E22</f>
        <v>2928169</v>
      </c>
      <c r="F19" s="42">
        <f>F22</f>
        <v>3224198.75</v>
      </c>
      <c r="G19" s="42">
        <f>G22+G21</f>
        <v>1683528</v>
      </c>
      <c r="H19" s="43">
        <f>H22</f>
        <v>1820351.33</v>
      </c>
      <c r="I19" s="42" t="s">
        <v>75</v>
      </c>
      <c r="J19" s="42" t="s">
        <v>75</v>
      </c>
      <c r="K19" s="42" t="s">
        <v>75</v>
      </c>
    </row>
    <row r="20" spans="1:11" ht="15">
      <c r="A20" s="102"/>
      <c r="B20" s="112"/>
      <c r="C20" s="49" t="s">
        <v>60</v>
      </c>
      <c r="D20" s="50"/>
      <c r="E20" s="42"/>
      <c r="F20" s="42"/>
      <c r="G20" s="42"/>
      <c r="H20" s="43"/>
      <c r="I20" s="42"/>
      <c r="J20" s="42"/>
      <c r="K20" s="42"/>
    </row>
    <row r="21" spans="1:11" ht="15">
      <c r="A21" s="102"/>
      <c r="B21" s="112"/>
      <c r="C21" s="49" t="s">
        <v>61</v>
      </c>
      <c r="D21" s="45"/>
      <c r="E21" s="47"/>
      <c r="F21" s="47"/>
      <c r="G21" s="47"/>
      <c r="H21" s="46"/>
      <c r="I21" s="47"/>
      <c r="J21" s="47"/>
      <c r="K21" s="47"/>
    </row>
    <row r="22" spans="1:11" ht="15">
      <c r="A22" s="102"/>
      <c r="B22" s="112"/>
      <c r="C22" s="49" t="s">
        <v>62</v>
      </c>
      <c r="D22" s="45">
        <f>D28</f>
        <v>9656247.08</v>
      </c>
      <c r="E22" s="45">
        <f>E28</f>
        <v>2928169</v>
      </c>
      <c r="F22" s="45">
        <f>F28</f>
        <v>3224198.75</v>
      </c>
      <c r="G22" s="45">
        <f>G28</f>
        <v>1683528</v>
      </c>
      <c r="H22" s="48">
        <f>H28</f>
        <v>1820351.33</v>
      </c>
      <c r="I22" s="45" t="s">
        <v>75</v>
      </c>
      <c r="J22" s="45" t="s">
        <v>75</v>
      </c>
      <c r="K22" s="45" t="s">
        <v>75</v>
      </c>
    </row>
    <row r="23" spans="1:11" ht="15">
      <c r="A23" s="102"/>
      <c r="B23" s="112"/>
      <c r="C23" s="49" t="s">
        <v>63</v>
      </c>
      <c r="D23" s="50"/>
      <c r="E23" s="47"/>
      <c r="F23" s="47"/>
      <c r="G23" s="47"/>
      <c r="H23" s="46"/>
      <c r="I23" s="47"/>
      <c r="J23" s="47"/>
      <c r="K23" s="47"/>
    </row>
    <row r="24" spans="1:11" ht="28.5" customHeight="1">
      <c r="A24" s="103"/>
      <c r="B24" s="113"/>
      <c r="C24" s="49" t="s">
        <v>64</v>
      </c>
      <c r="D24" s="50"/>
      <c r="E24" s="47"/>
      <c r="F24" s="47"/>
      <c r="G24" s="47"/>
      <c r="H24" s="46"/>
      <c r="I24" s="47"/>
      <c r="J24" s="47"/>
      <c r="K24" s="47"/>
    </row>
    <row r="25" spans="1:11" ht="15">
      <c r="A25" s="108" t="s">
        <v>4</v>
      </c>
      <c r="B25" s="111" t="s">
        <v>66</v>
      </c>
      <c r="C25" s="49" t="s">
        <v>52</v>
      </c>
      <c r="D25" s="50">
        <f>SUM(E25:K25)</f>
        <v>9656247.08</v>
      </c>
      <c r="E25" s="42">
        <f>E28</f>
        <v>2928169</v>
      </c>
      <c r="F25" s="42">
        <f>F28</f>
        <v>3224198.75</v>
      </c>
      <c r="G25" s="42">
        <f>G28+G27</f>
        <v>1683528</v>
      </c>
      <c r="H25" s="43">
        <f>H28+H27</f>
        <v>1820351.33</v>
      </c>
      <c r="I25" s="42" t="s">
        <v>75</v>
      </c>
      <c r="J25" s="42" t="s">
        <v>75</v>
      </c>
      <c r="K25" s="42" t="s">
        <v>75</v>
      </c>
    </row>
    <row r="26" spans="1:11" ht="15">
      <c r="A26" s="109"/>
      <c r="B26" s="112"/>
      <c r="C26" s="49" t="s">
        <v>60</v>
      </c>
      <c r="D26" s="50"/>
      <c r="E26" s="47"/>
      <c r="F26" s="47"/>
      <c r="G26" s="47"/>
      <c r="H26" s="46"/>
      <c r="I26" s="47"/>
      <c r="J26" s="47"/>
      <c r="K26" s="47"/>
    </row>
    <row r="27" spans="1:11" ht="15">
      <c r="A27" s="109"/>
      <c r="B27" s="112"/>
      <c r="C27" s="49" t="s">
        <v>61</v>
      </c>
      <c r="D27" s="45"/>
      <c r="E27" s="47"/>
      <c r="F27" s="47"/>
      <c r="G27" s="47"/>
      <c r="H27" s="46"/>
      <c r="I27" s="47"/>
      <c r="J27" s="47"/>
      <c r="K27" s="47"/>
    </row>
    <row r="28" spans="1:11" ht="15">
      <c r="A28" s="109"/>
      <c r="B28" s="112"/>
      <c r="C28" s="49" t="s">
        <v>62</v>
      </c>
      <c r="D28" s="45">
        <f>SUM(E28:K28)</f>
        <v>9656247.08</v>
      </c>
      <c r="E28" s="47">
        <v>2928169</v>
      </c>
      <c r="F28" s="47">
        <v>3224198.75</v>
      </c>
      <c r="G28" s="47">
        <v>1683528</v>
      </c>
      <c r="H28" s="46">
        <v>1820351.33</v>
      </c>
      <c r="I28" s="47"/>
      <c r="J28" s="47"/>
      <c r="K28" s="47"/>
    </row>
    <row r="29" spans="1:11" ht="15">
      <c r="A29" s="109"/>
      <c r="B29" s="112"/>
      <c r="C29" s="49" t="s">
        <v>63</v>
      </c>
      <c r="D29" s="50"/>
      <c r="E29" s="47"/>
      <c r="F29" s="47"/>
      <c r="G29" s="47"/>
      <c r="H29" s="46"/>
      <c r="I29" s="47"/>
      <c r="J29" s="47"/>
      <c r="K29" s="47"/>
    </row>
    <row r="30" spans="1:11" ht="15">
      <c r="A30" s="110"/>
      <c r="B30" s="113"/>
      <c r="C30" s="49" t="s">
        <v>64</v>
      </c>
      <c r="D30" s="50"/>
      <c r="E30" s="47"/>
      <c r="F30" s="47"/>
      <c r="G30" s="47"/>
      <c r="H30" s="46"/>
      <c r="I30" s="47"/>
      <c r="J30" s="47"/>
      <c r="K30" s="47"/>
    </row>
    <row r="31" spans="1:11" ht="15">
      <c r="A31" s="118">
        <v>2</v>
      </c>
      <c r="B31" s="94" t="s">
        <v>67</v>
      </c>
      <c r="C31" s="49" t="s">
        <v>52</v>
      </c>
      <c r="D31" s="50">
        <f>SUM(E31:K31)</f>
        <v>4128204.4299999997</v>
      </c>
      <c r="E31" s="42">
        <f>E34</f>
        <v>2733346.51</v>
      </c>
      <c r="F31" s="42">
        <f>F33+F34</f>
        <v>1394857.92</v>
      </c>
      <c r="G31" s="42" t="s">
        <v>75</v>
      </c>
      <c r="H31" s="43" t="s">
        <v>75</v>
      </c>
      <c r="I31" s="42" t="s">
        <v>75</v>
      </c>
      <c r="J31" s="42" t="s">
        <v>75</v>
      </c>
      <c r="K31" s="42" t="s">
        <v>75</v>
      </c>
    </row>
    <row r="32" spans="1:11" ht="15">
      <c r="A32" s="119"/>
      <c r="B32" s="104"/>
      <c r="C32" s="49" t="s">
        <v>60</v>
      </c>
      <c r="D32" s="50"/>
      <c r="E32" s="47"/>
      <c r="F32" s="47"/>
      <c r="G32" s="47"/>
      <c r="H32" s="43"/>
      <c r="I32" s="47"/>
      <c r="J32" s="47"/>
      <c r="K32" s="47"/>
    </row>
    <row r="33" spans="1:11" ht="15">
      <c r="A33" s="119"/>
      <c r="B33" s="104"/>
      <c r="C33" s="49" t="s">
        <v>61</v>
      </c>
      <c r="D33" s="50"/>
      <c r="E33" s="42"/>
      <c r="F33" s="52"/>
      <c r="G33" s="52"/>
      <c r="H33" s="43"/>
      <c r="I33" s="42"/>
      <c r="J33" s="42"/>
      <c r="K33" s="42"/>
    </row>
    <row r="34" spans="1:11" ht="15">
      <c r="A34" s="119"/>
      <c r="B34" s="104"/>
      <c r="C34" s="49" t="s">
        <v>62</v>
      </c>
      <c r="D34" s="50">
        <f>SUM(E34:K34)</f>
        <v>4128204.4299999997</v>
      </c>
      <c r="E34" s="50">
        <f>E40</f>
        <v>2733346.51</v>
      </c>
      <c r="F34" s="50">
        <f>F40</f>
        <v>1394857.92</v>
      </c>
      <c r="G34" s="50">
        <v>0</v>
      </c>
      <c r="H34" s="51">
        <v>0</v>
      </c>
      <c r="I34" s="50" t="s">
        <v>75</v>
      </c>
      <c r="J34" s="50" t="s">
        <v>75</v>
      </c>
      <c r="K34" s="50" t="s">
        <v>75</v>
      </c>
    </row>
    <row r="35" spans="1:11" ht="15">
      <c r="A35" s="119"/>
      <c r="B35" s="104"/>
      <c r="C35" s="49" t="s">
        <v>63</v>
      </c>
      <c r="D35" s="50"/>
      <c r="E35" s="42"/>
      <c r="F35" s="42"/>
      <c r="G35" s="42"/>
      <c r="H35" s="43"/>
      <c r="I35" s="42"/>
      <c r="J35" s="42"/>
      <c r="K35" s="42"/>
    </row>
    <row r="36" spans="1:11" ht="15">
      <c r="A36" s="120"/>
      <c r="B36" s="101"/>
      <c r="C36" s="49" t="s">
        <v>64</v>
      </c>
      <c r="D36" s="50"/>
      <c r="E36" s="42"/>
      <c r="F36" s="42"/>
      <c r="G36" s="42"/>
      <c r="H36" s="43"/>
      <c r="I36" s="42"/>
      <c r="J36" s="42"/>
      <c r="K36" s="42"/>
    </row>
    <row r="37" spans="1:11" ht="15">
      <c r="A37" s="108" t="s">
        <v>5</v>
      </c>
      <c r="B37" s="111" t="s">
        <v>68</v>
      </c>
      <c r="C37" s="49" t="s">
        <v>52</v>
      </c>
      <c r="D37" s="50">
        <f>E37+F37</f>
        <v>4128204.4299999997</v>
      </c>
      <c r="E37" s="42">
        <f>E40</f>
        <v>2733346.51</v>
      </c>
      <c r="F37" s="42">
        <f>F39+F40</f>
        <v>1394857.92</v>
      </c>
      <c r="G37" s="42" t="s">
        <v>75</v>
      </c>
      <c r="H37" s="43" t="s">
        <v>75</v>
      </c>
      <c r="I37" s="42" t="s">
        <v>75</v>
      </c>
      <c r="J37" s="42" t="s">
        <v>75</v>
      </c>
      <c r="K37" s="42" t="s">
        <v>75</v>
      </c>
    </row>
    <row r="38" spans="1:11" ht="15">
      <c r="A38" s="109"/>
      <c r="B38" s="112"/>
      <c r="C38" s="49" t="s">
        <v>60</v>
      </c>
      <c r="D38" s="50"/>
      <c r="E38" s="42"/>
      <c r="F38" s="42"/>
      <c r="G38" s="42"/>
      <c r="H38" s="46"/>
      <c r="I38" s="42"/>
      <c r="J38" s="42"/>
      <c r="K38" s="42"/>
    </row>
    <row r="39" spans="1:11" ht="15">
      <c r="A39" s="109"/>
      <c r="B39" s="112"/>
      <c r="C39" s="49" t="s">
        <v>61</v>
      </c>
      <c r="D39" s="45"/>
      <c r="E39" s="47"/>
      <c r="F39" s="47"/>
      <c r="G39" s="47"/>
      <c r="H39" s="46"/>
      <c r="I39" s="47"/>
      <c r="J39" s="47"/>
      <c r="K39" s="47"/>
    </row>
    <row r="40" spans="1:11" ht="15">
      <c r="A40" s="109"/>
      <c r="B40" s="112"/>
      <c r="C40" s="49" t="s">
        <v>62</v>
      </c>
      <c r="D40" s="45">
        <f>E40+F40</f>
        <v>4128204.4299999997</v>
      </c>
      <c r="E40" s="47">
        <f>E46</f>
        <v>2733346.51</v>
      </c>
      <c r="F40" s="47">
        <f>F46</f>
        <v>1394857.92</v>
      </c>
      <c r="G40" s="47" t="s">
        <v>75</v>
      </c>
      <c r="H40" s="46"/>
      <c r="I40" s="47"/>
      <c r="J40" s="47"/>
      <c r="K40" s="47"/>
    </row>
    <row r="41" spans="1:11" ht="15">
      <c r="A41" s="109"/>
      <c r="B41" s="112"/>
      <c r="C41" s="49" t="s">
        <v>63</v>
      </c>
      <c r="D41" s="50"/>
      <c r="E41" s="47"/>
      <c r="F41" s="47"/>
      <c r="G41" s="47"/>
      <c r="H41" s="46"/>
      <c r="I41" s="47"/>
      <c r="J41" s="47"/>
      <c r="K41" s="47"/>
    </row>
    <row r="42" spans="1:11" ht="15">
      <c r="A42" s="110"/>
      <c r="B42" s="113"/>
      <c r="C42" s="49" t="s">
        <v>64</v>
      </c>
      <c r="D42" s="50"/>
      <c r="E42" s="47"/>
      <c r="F42" s="47"/>
      <c r="G42" s="47"/>
      <c r="H42" s="46"/>
      <c r="I42" s="47"/>
      <c r="J42" s="47"/>
      <c r="K42" s="47"/>
    </row>
    <row r="43" spans="1:11" ht="15">
      <c r="A43" s="96" t="s">
        <v>6</v>
      </c>
      <c r="B43" s="111" t="s">
        <v>69</v>
      </c>
      <c r="C43" s="49" t="s">
        <v>52</v>
      </c>
      <c r="D43" s="50">
        <f>SUM(E43:K43)</f>
        <v>4128204.4299999997</v>
      </c>
      <c r="E43" s="42">
        <f>E45+E46</f>
        <v>2733346.51</v>
      </c>
      <c r="F43" s="42">
        <f>F45+F46</f>
        <v>1394857.92</v>
      </c>
      <c r="G43" s="42" t="s">
        <v>75</v>
      </c>
      <c r="H43" s="43" t="s">
        <v>75</v>
      </c>
      <c r="I43" s="42" t="s">
        <v>75</v>
      </c>
      <c r="J43" s="42" t="s">
        <v>75</v>
      </c>
      <c r="K43" s="42" t="s">
        <v>75</v>
      </c>
    </row>
    <row r="44" spans="1:11" ht="15">
      <c r="A44" s="102"/>
      <c r="B44" s="112"/>
      <c r="C44" s="49" t="s">
        <v>60</v>
      </c>
      <c r="D44" s="50"/>
      <c r="E44" s="47"/>
      <c r="F44" s="47"/>
      <c r="G44" s="47"/>
      <c r="H44" s="46"/>
      <c r="I44" s="47"/>
      <c r="J44" s="47"/>
      <c r="K44" s="47"/>
    </row>
    <row r="45" spans="1:11" ht="15">
      <c r="A45" s="102"/>
      <c r="B45" s="112"/>
      <c r="C45" s="49" t="s">
        <v>61</v>
      </c>
      <c r="D45" s="45"/>
      <c r="E45" s="47"/>
      <c r="F45" s="47"/>
      <c r="G45" s="53"/>
      <c r="H45" s="46"/>
      <c r="I45" s="47"/>
      <c r="J45" s="47"/>
      <c r="K45" s="47"/>
    </row>
    <row r="46" spans="1:11" ht="15">
      <c r="A46" s="102"/>
      <c r="B46" s="112"/>
      <c r="C46" s="49" t="s">
        <v>62</v>
      </c>
      <c r="D46" s="45">
        <f>SUM(E46:K46)</f>
        <v>4128204.4299999997</v>
      </c>
      <c r="E46" s="47">
        <v>2733346.51</v>
      </c>
      <c r="F46" s="47">
        <v>1394857.92</v>
      </c>
      <c r="G46" s="53"/>
      <c r="H46" s="46"/>
      <c r="I46" s="47"/>
      <c r="J46" s="47"/>
      <c r="K46" s="47"/>
    </row>
    <row r="47" spans="1:11" ht="15">
      <c r="A47" s="102"/>
      <c r="B47" s="112"/>
      <c r="C47" s="49" t="s">
        <v>63</v>
      </c>
      <c r="D47" s="50"/>
      <c r="E47" s="47"/>
      <c r="F47" s="47"/>
      <c r="G47" s="47"/>
      <c r="H47" s="46"/>
      <c r="I47" s="47"/>
      <c r="J47" s="47"/>
      <c r="K47" s="47"/>
    </row>
    <row r="48" spans="1:11" ht="15">
      <c r="A48" s="103"/>
      <c r="B48" s="113"/>
      <c r="C48" s="49" t="s">
        <v>64</v>
      </c>
      <c r="D48" s="50"/>
      <c r="E48" s="47"/>
      <c r="F48" s="47"/>
      <c r="G48" s="47"/>
      <c r="H48" s="46"/>
      <c r="I48" s="47"/>
      <c r="J48" s="47"/>
      <c r="K48" s="47"/>
    </row>
    <row r="49" spans="1:11" ht="15">
      <c r="A49" s="98">
        <v>3</v>
      </c>
      <c r="B49" s="94" t="s">
        <v>70</v>
      </c>
      <c r="C49" s="49" t="s">
        <v>52</v>
      </c>
      <c r="D49" s="50">
        <f>SUM(E49:K49)</f>
        <v>1592432.6600000001</v>
      </c>
      <c r="E49" s="42">
        <f>E52</f>
        <v>749354.26</v>
      </c>
      <c r="F49" s="42">
        <f>F52</f>
        <v>255000</v>
      </c>
      <c r="G49" s="42">
        <f>G52</f>
        <v>319078.4</v>
      </c>
      <c r="H49" s="43">
        <f>H52+H51</f>
        <v>269000</v>
      </c>
      <c r="I49" s="42" t="s">
        <v>75</v>
      </c>
      <c r="J49" s="42" t="s">
        <v>75</v>
      </c>
      <c r="K49" s="42" t="s">
        <v>75</v>
      </c>
    </row>
    <row r="50" spans="1:11" ht="15">
      <c r="A50" s="99"/>
      <c r="B50" s="104"/>
      <c r="C50" s="49" t="s">
        <v>60</v>
      </c>
      <c r="D50" s="50"/>
      <c r="E50" s="47"/>
      <c r="F50" s="47"/>
      <c r="G50" s="47"/>
      <c r="H50" s="46"/>
      <c r="I50" s="47"/>
      <c r="J50" s="47"/>
      <c r="K50" s="47"/>
    </row>
    <row r="51" spans="1:11" ht="15">
      <c r="A51" s="99"/>
      <c r="B51" s="104"/>
      <c r="C51" s="49" t="s">
        <v>61</v>
      </c>
      <c r="D51" s="45"/>
      <c r="E51" s="47"/>
      <c r="F51" s="47"/>
      <c r="G51" s="47"/>
      <c r="H51" s="46"/>
      <c r="I51" s="47"/>
      <c r="J51" s="47"/>
      <c r="K51" s="47"/>
    </row>
    <row r="52" spans="1:11" ht="15">
      <c r="A52" s="99"/>
      <c r="B52" s="104"/>
      <c r="C52" s="49" t="s">
        <v>62</v>
      </c>
      <c r="D52" s="45">
        <f>SUM(E52:K52)</f>
        <v>1592432.6600000001</v>
      </c>
      <c r="E52" s="47">
        <f>E58</f>
        <v>749354.26</v>
      </c>
      <c r="F52" s="53">
        <f>F58</f>
        <v>255000</v>
      </c>
      <c r="G52" s="53">
        <f>G58</f>
        <v>319078.4</v>
      </c>
      <c r="H52" s="54">
        <f>H58</f>
        <v>269000</v>
      </c>
      <c r="I52" s="53"/>
      <c r="J52" s="53"/>
      <c r="K52" s="53"/>
    </row>
    <row r="53" spans="1:11" ht="15">
      <c r="A53" s="99"/>
      <c r="B53" s="104"/>
      <c r="C53" s="49" t="s">
        <v>63</v>
      </c>
      <c r="D53" s="50"/>
      <c r="E53" s="47"/>
      <c r="F53" s="53"/>
      <c r="G53" s="53"/>
      <c r="H53" s="54"/>
      <c r="I53" s="53"/>
      <c r="J53" s="53"/>
      <c r="K53" s="53"/>
    </row>
    <row r="54" spans="1:11" ht="15">
      <c r="A54" s="100"/>
      <c r="B54" s="101"/>
      <c r="C54" s="49" t="s">
        <v>64</v>
      </c>
      <c r="D54" s="50"/>
      <c r="E54" s="47"/>
      <c r="F54" s="53"/>
      <c r="G54" s="53"/>
      <c r="H54" s="54"/>
      <c r="I54" s="53"/>
      <c r="J54" s="53"/>
      <c r="K54" s="53"/>
    </row>
    <row r="55" spans="1:11" ht="15">
      <c r="A55" s="96" t="s">
        <v>8</v>
      </c>
      <c r="B55" s="111" t="s">
        <v>71</v>
      </c>
      <c r="C55" s="49" t="s">
        <v>52</v>
      </c>
      <c r="D55" s="50">
        <f>SUM(E55:K55)</f>
        <v>1592432.6600000001</v>
      </c>
      <c r="E55" s="42">
        <f>E58</f>
        <v>749354.26</v>
      </c>
      <c r="F55" s="42">
        <f>F58</f>
        <v>255000</v>
      </c>
      <c r="G55" s="42">
        <f>G58</f>
        <v>319078.4</v>
      </c>
      <c r="H55" s="43">
        <f>H58</f>
        <v>269000</v>
      </c>
      <c r="I55" s="42"/>
      <c r="J55" s="42"/>
      <c r="K55" s="42"/>
    </row>
    <row r="56" spans="1:11" ht="15">
      <c r="A56" s="102"/>
      <c r="B56" s="112"/>
      <c r="C56" s="49" t="s">
        <v>60</v>
      </c>
      <c r="D56" s="50"/>
      <c r="E56" s="47"/>
      <c r="F56" s="53"/>
      <c r="G56" s="53"/>
      <c r="H56" s="54"/>
      <c r="I56" s="53"/>
      <c r="J56" s="53"/>
      <c r="K56" s="53"/>
    </row>
    <row r="57" spans="1:11" ht="15">
      <c r="A57" s="102"/>
      <c r="B57" s="112"/>
      <c r="C57" s="49" t="s">
        <v>61</v>
      </c>
      <c r="D57" s="50"/>
      <c r="E57" s="47"/>
      <c r="F57" s="53"/>
      <c r="G57" s="53"/>
      <c r="H57" s="54"/>
      <c r="I57" s="53"/>
      <c r="J57" s="53"/>
      <c r="K57" s="53"/>
    </row>
    <row r="58" spans="1:11" ht="15">
      <c r="A58" s="102"/>
      <c r="B58" s="112"/>
      <c r="C58" s="49" t="s">
        <v>62</v>
      </c>
      <c r="D58" s="45">
        <f>SUM(E58:K58)</f>
        <v>1592432.6600000001</v>
      </c>
      <c r="E58" s="47">
        <f>E64+E70</f>
        <v>749354.26</v>
      </c>
      <c r="F58" s="53">
        <f>F64+F70</f>
        <v>255000</v>
      </c>
      <c r="G58" s="53">
        <f>G64+G70</f>
        <v>319078.4</v>
      </c>
      <c r="H58" s="54">
        <f>H64+H70</f>
        <v>269000</v>
      </c>
      <c r="I58" s="53"/>
      <c r="J58" s="53"/>
      <c r="K58" s="53"/>
    </row>
    <row r="59" spans="1:11" ht="15">
      <c r="A59" s="102"/>
      <c r="B59" s="112"/>
      <c r="C59" s="49" t="s">
        <v>63</v>
      </c>
      <c r="D59" s="50"/>
      <c r="E59" s="47"/>
      <c r="F59" s="53"/>
      <c r="G59" s="53"/>
      <c r="H59" s="54"/>
      <c r="I59" s="53"/>
      <c r="J59" s="53"/>
      <c r="K59" s="53"/>
    </row>
    <row r="60" spans="1:11" ht="15">
      <c r="A60" s="103"/>
      <c r="B60" s="113"/>
      <c r="C60" s="49" t="s">
        <v>64</v>
      </c>
      <c r="D60" s="50"/>
      <c r="E60" s="47"/>
      <c r="F60" s="53"/>
      <c r="G60" s="53"/>
      <c r="H60" s="54"/>
      <c r="I60" s="53"/>
      <c r="J60" s="53"/>
      <c r="K60" s="53"/>
    </row>
    <row r="61" spans="1:11" ht="15">
      <c r="A61" s="96" t="s">
        <v>7</v>
      </c>
      <c r="B61" s="111" t="s">
        <v>72</v>
      </c>
      <c r="C61" s="49" t="s">
        <v>52</v>
      </c>
      <c r="D61" s="50">
        <f>SUM(E61:K61)</f>
        <v>138138.4</v>
      </c>
      <c r="E61" s="42">
        <f>E64</f>
        <v>0</v>
      </c>
      <c r="F61" s="42">
        <f>F64</f>
        <v>105000</v>
      </c>
      <c r="G61" s="42">
        <f>G64</f>
        <v>16778.4</v>
      </c>
      <c r="H61" s="43">
        <f>H64</f>
        <v>16360</v>
      </c>
      <c r="I61" s="42"/>
      <c r="J61" s="42"/>
      <c r="K61" s="42"/>
    </row>
    <row r="62" spans="1:11" ht="15">
      <c r="A62" s="102"/>
      <c r="B62" s="112"/>
      <c r="C62" s="49" t="s">
        <v>60</v>
      </c>
      <c r="D62" s="50"/>
      <c r="E62" s="47"/>
      <c r="F62" s="53"/>
      <c r="G62" s="53"/>
      <c r="H62" s="54"/>
      <c r="I62" s="53"/>
      <c r="J62" s="53"/>
      <c r="K62" s="53"/>
    </row>
    <row r="63" spans="1:11" ht="15">
      <c r="A63" s="102"/>
      <c r="B63" s="112"/>
      <c r="C63" s="49" t="s">
        <v>61</v>
      </c>
      <c r="D63" s="50"/>
      <c r="E63" s="47"/>
      <c r="F63" s="53"/>
      <c r="G63" s="53"/>
      <c r="H63" s="54"/>
      <c r="I63" s="53"/>
      <c r="J63" s="53"/>
      <c r="K63" s="53"/>
    </row>
    <row r="64" spans="1:11" ht="15">
      <c r="A64" s="102"/>
      <c r="B64" s="112"/>
      <c r="C64" s="49" t="s">
        <v>62</v>
      </c>
      <c r="D64" s="45">
        <f>SUM(E64:K64)</f>
        <v>138138.4</v>
      </c>
      <c r="E64" s="47"/>
      <c r="F64" s="53">
        <v>105000</v>
      </c>
      <c r="G64" s="53">
        <v>16778.4</v>
      </c>
      <c r="H64" s="54">
        <v>16360</v>
      </c>
      <c r="I64" s="53"/>
      <c r="J64" s="53"/>
      <c r="K64" s="53"/>
    </row>
    <row r="65" spans="1:11" ht="15">
      <c r="A65" s="102"/>
      <c r="B65" s="112"/>
      <c r="C65" s="49" t="s">
        <v>63</v>
      </c>
      <c r="D65" s="50"/>
      <c r="E65" s="47"/>
      <c r="F65" s="53"/>
      <c r="G65" s="53"/>
      <c r="H65" s="54"/>
      <c r="I65" s="53"/>
      <c r="J65" s="53"/>
      <c r="K65" s="53"/>
    </row>
    <row r="66" spans="1:11" ht="15">
      <c r="A66" s="103"/>
      <c r="B66" s="113"/>
      <c r="C66" s="49" t="s">
        <v>64</v>
      </c>
      <c r="D66" s="50"/>
      <c r="E66" s="47"/>
      <c r="F66" s="53"/>
      <c r="G66" s="53"/>
      <c r="H66" s="54"/>
      <c r="I66" s="53"/>
      <c r="J66" s="53"/>
      <c r="K66" s="53"/>
    </row>
    <row r="67" spans="1:11" ht="15">
      <c r="A67" s="96" t="s">
        <v>22</v>
      </c>
      <c r="B67" s="111" t="s">
        <v>73</v>
      </c>
      <c r="C67" s="49" t="s">
        <v>52</v>
      </c>
      <c r="D67" s="50">
        <f>SUM(E67:K67)</f>
        <v>1454294.26</v>
      </c>
      <c r="E67" s="42">
        <f>E70</f>
        <v>749354.26</v>
      </c>
      <c r="F67" s="42">
        <f>F70</f>
        <v>150000</v>
      </c>
      <c r="G67" s="42">
        <f>G70</f>
        <v>302300</v>
      </c>
      <c r="H67" s="43">
        <f>H70</f>
        <v>252640</v>
      </c>
      <c r="I67" s="42"/>
      <c r="J67" s="42"/>
      <c r="K67" s="42"/>
    </row>
    <row r="68" spans="1:11" ht="15">
      <c r="A68" s="102"/>
      <c r="B68" s="112"/>
      <c r="C68" s="49" t="s">
        <v>60</v>
      </c>
      <c r="D68" s="50"/>
      <c r="E68" s="47"/>
      <c r="F68" s="53"/>
      <c r="G68" s="53"/>
      <c r="H68" s="54"/>
      <c r="I68" s="53"/>
      <c r="J68" s="53"/>
      <c r="K68" s="53"/>
    </row>
    <row r="69" spans="1:11" ht="15">
      <c r="A69" s="102"/>
      <c r="B69" s="112"/>
      <c r="C69" s="49" t="s">
        <v>61</v>
      </c>
      <c r="D69" s="50"/>
      <c r="E69" s="47"/>
      <c r="F69" s="53"/>
      <c r="G69" s="53"/>
      <c r="H69" s="54"/>
      <c r="I69" s="53"/>
      <c r="J69" s="53"/>
      <c r="K69" s="53"/>
    </row>
    <row r="70" spans="1:11" ht="15">
      <c r="A70" s="102"/>
      <c r="B70" s="112"/>
      <c r="C70" s="49" t="s">
        <v>62</v>
      </c>
      <c r="D70" s="45">
        <f>SUM(E70:K70)</f>
        <v>1454294.26</v>
      </c>
      <c r="E70" s="47">
        <v>749354.26</v>
      </c>
      <c r="F70" s="53">
        <v>150000</v>
      </c>
      <c r="G70" s="53">
        <v>302300</v>
      </c>
      <c r="H70" s="54">
        <v>252640</v>
      </c>
      <c r="I70" s="53"/>
      <c r="J70" s="53"/>
      <c r="K70" s="53"/>
    </row>
    <row r="71" spans="1:11" ht="15">
      <c r="A71" s="102"/>
      <c r="B71" s="112"/>
      <c r="C71" s="49" t="s">
        <v>63</v>
      </c>
      <c r="D71" s="50"/>
      <c r="E71" s="47"/>
      <c r="F71" s="53"/>
      <c r="G71" s="53"/>
      <c r="H71" s="54"/>
      <c r="I71" s="53"/>
      <c r="J71" s="53"/>
      <c r="K71" s="53"/>
    </row>
    <row r="72" spans="1:11" ht="15">
      <c r="A72" s="103"/>
      <c r="B72" s="113"/>
      <c r="C72" s="49" t="s">
        <v>64</v>
      </c>
      <c r="D72" s="50"/>
      <c r="E72" s="47"/>
      <c r="F72" s="53"/>
      <c r="G72" s="53"/>
      <c r="H72" s="54"/>
      <c r="I72" s="53"/>
      <c r="J72" s="53"/>
      <c r="K72" s="53"/>
    </row>
    <row r="73" spans="1:11" s="5" customFormat="1" ht="15.75" customHeight="1">
      <c r="A73" s="96"/>
      <c r="B73" s="94" t="s">
        <v>76</v>
      </c>
      <c r="C73" s="94" t="s">
        <v>50</v>
      </c>
      <c r="D73" s="105" t="s">
        <v>77</v>
      </c>
      <c r="E73" s="106"/>
      <c r="F73" s="106"/>
      <c r="G73" s="106"/>
      <c r="H73" s="106"/>
      <c r="I73" s="106"/>
      <c r="J73" s="106"/>
      <c r="K73" s="107"/>
    </row>
    <row r="74" spans="1:11" ht="21" customHeight="1">
      <c r="A74" s="97"/>
      <c r="B74" s="95"/>
      <c r="C74" s="95"/>
      <c r="D74" s="50" t="s">
        <v>52</v>
      </c>
      <c r="E74" s="57">
        <v>2019</v>
      </c>
      <c r="F74" s="58">
        <v>2020</v>
      </c>
      <c r="G74" s="58">
        <v>2021</v>
      </c>
      <c r="H74" s="59">
        <v>2022</v>
      </c>
      <c r="I74" s="57">
        <v>2023</v>
      </c>
      <c r="J74" s="57">
        <v>2024</v>
      </c>
      <c r="K74" s="57">
        <v>2025</v>
      </c>
    </row>
    <row r="75" spans="1:11" ht="15.75" customHeight="1">
      <c r="A75" s="118">
        <v>1</v>
      </c>
      <c r="B75" s="127" t="s">
        <v>80</v>
      </c>
      <c r="C75" s="49" t="s">
        <v>52</v>
      </c>
      <c r="D75" s="42">
        <f>SUM(E75:K75)</f>
        <v>78821048.21</v>
      </c>
      <c r="E75" s="47"/>
      <c r="F75" s="47"/>
      <c r="G75" s="47"/>
      <c r="H75" s="46"/>
      <c r="I75" s="42">
        <f>I77+I78</f>
        <v>18677135.25</v>
      </c>
      <c r="J75" s="42">
        <f>J77+J78</f>
        <v>29482310.27</v>
      </c>
      <c r="K75" s="42">
        <f>K77+K78</f>
        <v>30661602.69</v>
      </c>
    </row>
    <row r="76" spans="1:11" ht="15">
      <c r="A76" s="119"/>
      <c r="B76" s="128"/>
      <c r="C76" s="49" t="s">
        <v>60</v>
      </c>
      <c r="D76" s="47"/>
      <c r="E76" s="47"/>
      <c r="F76" s="47"/>
      <c r="G76" s="47"/>
      <c r="H76" s="46"/>
      <c r="I76" s="47"/>
      <c r="J76" s="47"/>
      <c r="K76" s="47"/>
    </row>
    <row r="77" spans="1:11" ht="15">
      <c r="A77" s="119"/>
      <c r="B77" s="128"/>
      <c r="C77" s="49" t="s">
        <v>61</v>
      </c>
      <c r="D77" s="47"/>
      <c r="E77" s="42"/>
      <c r="F77" s="47"/>
      <c r="G77" s="42"/>
      <c r="H77" s="46"/>
      <c r="I77" s="42"/>
      <c r="J77" s="42"/>
      <c r="K77" s="42"/>
    </row>
    <row r="78" spans="1:11" ht="15">
      <c r="A78" s="119"/>
      <c r="B78" s="128"/>
      <c r="C78" s="49" t="s">
        <v>62</v>
      </c>
      <c r="D78" s="47">
        <f>SUM(E78:K78)</f>
        <v>78821048.21</v>
      </c>
      <c r="E78" s="55"/>
      <c r="F78" s="55"/>
      <c r="G78" s="55"/>
      <c r="H78" s="56"/>
      <c r="I78" s="50">
        <f>I84+I90+I96</f>
        <v>18677135.25</v>
      </c>
      <c r="J78" s="50">
        <f>J84+J90+J96</f>
        <v>29482310.27</v>
      </c>
      <c r="K78" s="50">
        <f>K84+K90+K96</f>
        <v>30661602.69</v>
      </c>
    </row>
    <row r="79" spans="1:11" ht="15">
      <c r="A79" s="119"/>
      <c r="B79" s="128"/>
      <c r="C79" s="49" t="s">
        <v>63</v>
      </c>
      <c r="D79" s="47"/>
      <c r="E79" s="55"/>
      <c r="F79" s="55"/>
      <c r="G79" s="55"/>
      <c r="H79" s="56"/>
      <c r="I79" s="42"/>
      <c r="J79" s="42"/>
      <c r="K79" s="42"/>
    </row>
    <row r="80" spans="1:11" ht="15">
      <c r="A80" s="120"/>
      <c r="B80" s="129"/>
      <c r="C80" s="49" t="s">
        <v>64</v>
      </c>
      <c r="D80" s="47"/>
      <c r="E80" s="55"/>
      <c r="F80" s="55"/>
      <c r="G80" s="55"/>
      <c r="H80" s="56"/>
      <c r="I80" s="42"/>
      <c r="J80" s="42"/>
      <c r="K80" s="42"/>
    </row>
    <row r="81" spans="1:11" ht="15">
      <c r="A81" s="96" t="s">
        <v>3</v>
      </c>
      <c r="B81" s="115" t="s">
        <v>66</v>
      </c>
      <c r="C81" s="49" t="s">
        <v>52</v>
      </c>
      <c r="D81" s="42">
        <f>SUM(E81:K81)</f>
        <v>78014048.21</v>
      </c>
      <c r="E81" s="55"/>
      <c r="F81" s="55"/>
      <c r="G81" s="55"/>
      <c r="H81" s="56"/>
      <c r="I81" s="42">
        <f>I83+I84</f>
        <v>18408135.25</v>
      </c>
      <c r="J81" s="42">
        <f>J83+J84</f>
        <v>29213310.27</v>
      </c>
      <c r="K81" s="42">
        <f>K83+K84</f>
        <v>30392602.69</v>
      </c>
    </row>
    <row r="82" spans="1:11" ht="15">
      <c r="A82" s="102"/>
      <c r="B82" s="116"/>
      <c r="C82" s="49" t="s">
        <v>60</v>
      </c>
      <c r="D82" s="47"/>
      <c r="E82" s="55"/>
      <c r="F82" s="55"/>
      <c r="G82" s="55"/>
      <c r="H82" s="56"/>
      <c r="I82" s="47"/>
      <c r="J82" s="47"/>
      <c r="K82" s="47"/>
    </row>
    <row r="83" spans="1:11" ht="15">
      <c r="A83" s="102"/>
      <c r="B83" s="116"/>
      <c r="C83" s="49" t="s">
        <v>61</v>
      </c>
      <c r="D83" s="47"/>
      <c r="E83" s="55"/>
      <c r="F83" s="55"/>
      <c r="G83" s="55"/>
      <c r="H83" s="56"/>
      <c r="I83" s="47"/>
      <c r="J83" s="47"/>
      <c r="K83" s="47"/>
    </row>
    <row r="84" spans="1:11" ht="15">
      <c r="A84" s="102"/>
      <c r="B84" s="116"/>
      <c r="C84" s="49" t="s">
        <v>62</v>
      </c>
      <c r="D84" s="47">
        <f>SUM(E84:K84)</f>
        <v>78014048.21</v>
      </c>
      <c r="E84" s="55"/>
      <c r="F84" s="55"/>
      <c r="G84" s="55"/>
      <c r="H84" s="56"/>
      <c r="I84" s="47">
        <v>18408135.25</v>
      </c>
      <c r="J84" s="47">
        <v>29213310.27</v>
      </c>
      <c r="K84" s="47">
        <v>30392602.69</v>
      </c>
    </row>
    <row r="85" spans="1:11" ht="15">
      <c r="A85" s="102"/>
      <c r="B85" s="116"/>
      <c r="C85" s="49" t="s">
        <v>63</v>
      </c>
      <c r="D85" s="47"/>
      <c r="E85" s="55"/>
      <c r="F85" s="55"/>
      <c r="G85" s="55"/>
      <c r="H85" s="56"/>
      <c r="I85" s="47"/>
      <c r="J85" s="47"/>
      <c r="K85" s="47"/>
    </row>
    <row r="86" spans="1:11" ht="15">
      <c r="A86" s="103"/>
      <c r="B86" s="117"/>
      <c r="C86" s="49" t="s">
        <v>64</v>
      </c>
      <c r="D86" s="47"/>
      <c r="E86" s="55"/>
      <c r="F86" s="55"/>
      <c r="G86" s="55"/>
      <c r="H86" s="56"/>
      <c r="I86" s="47"/>
      <c r="J86" s="47"/>
      <c r="K86" s="47"/>
    </row>
    <row r="87" spans="1:11" ht="15">
      <c r="A87" s="96" t="s">
        <v>32</v>
      </c>
      <c r="B87" s="115" t="s">
        <v>72</v>
      </c>
      <c r="C87" s="49" t="s">
        <v>52</v>
      </c>
      <c r="D87" s="42">
        <f>SUM(E87:K87)</f>
        <v>75000</v>
      </c>
      <c r="E87" s="55"/>
      <c r="F87" s="55"/>
      <c r="G87" s="55"/>
      <c r="H87" s="56"/>
      <c r="I87" s="42">
        <f>I90</f>
        <v>25000</v>
      </c>
      <c r="J87" s="42">
        <f>J90</f>
        <v>25000</v>
      </c>
      <c r="K87" s="42">
        <f>K90</f>
        <v>25000</v>
      </c>
    </row>
    <row r="88" spans="1:11" ht="15">
      <c r="A88" s="102"/>
      <c r="B88" s="116"/>
      <c r="C88" s="49" t="s">
        <v>60</v>
      </c>
      <c r="D88" s="47"/>
      <c r="E88" s="55"/>
      <c r="F88" s="55"/>
      <c r="G88" s="55"/>
      <c r="H88" s="56"/>
      <c r="I88" s="47"/>
      <c r="J88" s="47"/>
      <c r="K88" s="47"/>
    </row>
    <row r="89" spans="1:11" ht="15">
      <c r="A89" s="102"/>
      <c r="B89" s="116"/>
      <c r="C89" s="49" t="s">
        <v>61</v>
      </c>
      <c r="D89" s="47"/>
      <c r="E89" s="55"/>
      <c r="F89" s="55"/>
      <c r="G89" s="55"/>
      <c r="H89" s="56"/>
      <c r="I89" s="47"/>
      <c r="J89" s="47"/>
      <c r="K89" s="47"/>
    </row>
    <row r="90" spans="1:11" ht="15">
      <c r="A90" s="102"/>
      <c r="B90" s="116"/>
      <c r="C90" s="49" t="s">
        <v>62</v>
      </c>
      <c r="D90" s="47">
        <f>SUM(E90:K90)</f>
        <v>75000</v>
      </c>
      <c r="E90" s="55"/>
      <c r="F90" s="55"/>
      <c r="G90" s="55"/>
      <c r="H90" s="56"/>
      <c r="I90" s="53">
        <v>25000</v>
      </c>
      <c r="J90" s="53">
        <v>25000</v>
      </c>
      <c r="K90" s="53">
        <v>25000</v>
      </c>
    </row>
    <row r="91" spans="1:11" ht="15">
      <c r="A91" s="102"/>
      <c r="B91" s="116"/>
      <c r="C91" s="49" t="s">
        <v>63</v>
      </c>
      <c r="D91" s="47"/>
      <c r="E91" s="55"/>
      <c r="F91" s="55"/>
      <c r="G91" s="55"/>
      <c r="H91" s="56"/>
      <c r="I91" s="53"/>
      <c r="J91" s="53"/>
      <c r="K91" s="53"/>
    </row>
    <row r="92" spans="1:11" ht="15">
      <c r="A92" s="103"/>
      <c r="B92" s="117"/>
      <c r="C92" s="49" t="s">
        <v>64</v>
      </c>
      <c r="D92" s="47"/>
      <c r="E92" s="55"/>
      <c r="F92" s="55"/>
      <c r="G92" s="55"/>
      <c r="H92" s="56"/>
      <c r="I92" s="53"/>
      <c r="J92" s="53"/>
      <c r="K92" s="53"/>
    </row>
    <row r="93" spans="1:11" ht="15">
      <c r="A93" s="96" t="s">
        <v>43</v>
      </c>
      <c r="B93" s="115" t="s">
        <v>73</v>
      </c>
      <c r="C93" s="49" t="s">
        <v>52</v>
      </c>
      <c r="D93" s="42">
        <f>SUM(E93:K93)</f>
        <v>732000</v>
      </c>
      <c r="E93" s="55"/>
      <c r="F93" s="55"/>
      <c r="G93" s="55"/>
      <c r="H93" s="56"/>
      <c r="I93" s="42">
        <f>I96</f>
        <v>244000</v>
      </c>
      <c r="J93" s="42">
        <f>J96</f>
        <v>244000</v>
      </c>
      <c r="K93" s="42">
        <f>K96</f>
        <v>244000</v>
      </c>
    </row>
    <row r="94" spans="1:11" ht="15">
      <c r="A94" s="102"/>
      <c r="B94" s="116"/>
      <c r="C94" s="49" t="s">
        <v>60</v>
      </c>
      <c r="D94" s="47"/>
      <c r="E94" s="55"/>
      <c r="F94" s="55"/>
      <c r="G94" s="55"/>
      <c r="H94" s="56"/>
      <c r="I94" s="53"/>
      <c r="J94" s="53"/>
      <c r="K94" s="53"/>
    </row>
    <row r="95" spans="1:11" ht="15">
      <c r="A95" s="102"/>
      <c r="B95" s="116"/>
      <c r="C95" s="49" t="s">
        <v>61</v>
      </c>
      <c r="D95" s="47"/>
      <c r="E95" s="55"/>
      <c r="F95" s="55"/>
      <c r="G95" s="55"/>
      <c r="H95" s="56"/>
      <c r="I95" s="53"/>
      <c r="J95" s="53"/>
      <c r="K95" s="53"/>
    </row>
    <row r="96" spans="1:11" ht="15">
      <c r="A96" s="102"/>
      <c r="B96" s="116"/>
      <c r="C96" s="49" t="s">
        <v>62</v>
      </c>
      <c r="D96" s="47">
        <f>SUM(E96:K96)</f>
        <v>732000</v>
      </c>
      <c r="E96" s="55"/>
      <c r="F96" s="55"/>
      <c r="G96" s="55"/>
      <c r="H96" s="56"/>
      <c r="I96" s="53">
        <v>244000</v>
      </c>
      <c r="J96" s="53">
        <v>244000</v>
      </c>
      <c r="K96" s="53">
        <v>244000</v>
      </c>
    </row>
    <row r="97" spans="1:11" ht="15">
      <c r="A97" s="102"/>
      <c r="B97" s="116"/>
      <c r="C97" s="49" t="s">
        <v>63</v>
      </c>
      <c r="D97" s="47"/>
      <c r="E97" s="55"/>
      <c r="F97" s="55"/>
      <c r="G97" s="55"/>
      <c r="H97" s="56"/>
      <c r="I97" s="53"/>
      <c r="J97" s="53"/>
      <c r="K97" s="53"/>
    </row>
    <row r="98" spans="1:11" ht="15">
      <c r="A98" s="103"/>
      <c r="B98" s="117"/>
      <c r="C98" s="49" t="s">
        <v>64</v>
      </c>
      <c r="D98" s="47"/>
      <c r="E98" s="55"/>
      <c r="F98" s="55"/>
      <c r="G98" s="55"/>
      <c r="H98" s="56"/>
      <c r="I98" s="53"/>
      <c r="J98" s="53"/>
      <c r="K98" s="53"/>
    </row>
    <row r="99" spans="1:11" ht="15">
      <c r="A99" s="27"/>
      <c r="B99"/>
      <c r="C99"/>
      <c r="D99"/>
      <c r="E99" s="28"/>
      <c r="F99" s="28"/>
      <c r="G99" s="28"/>
      <c r="H99" s="29"/>
      <c r="I99" s="28"/>
      <c r="J99" s="30"/>
      <c r="K99"/>
    </row>
    <row r="100" spans="1:11" ht="15">
      <c r="A100" s="27"/>
      <c r="B100"/>
      <c r="C100"/>
      <c r="D100"/>
      <c r="E100" s="28"/>
      <c r="F100" s="28"/>
      <c r="G100" s="28"/>
      <c r="H100" s="29"/>
      <c r="I100" s="28"/>
      <c r="J100" s="30"/>
      <c r="K100"/>
    </row>
    <row r="101" spans="1:11" ht="15">
      <c r="A101" s="31"/>
      <c r="B101" s="130" t="s">
        <v>78</v>
      </c>
      <c r="C101" s="130"/>
      <c r="D101" s="130"/>
      <c r="E101" s="7"/>
      <c r="F101" s="7"/>
      <c r="G101" s="114" t="s">
        <v>74</v>
      </c>
      <c r="H101" s="32"/>
      <c r="I101" s="33"/>
      <c r="J101" s="34"/>
      <c r="K101" s="7"/>
    </row>
    <row r="102" spans="1:11" ht="15">
      <c r="A102" s="31"/>
      <c r="B102" s="130"/>
      <c r="C102" s="130"/>
      <c r="D102" s="130"/>
      <c r="E102" s="7"/>
      <c r="F102" s="7"/>
      <c r="G102" s="114"/>
      <c r="H102" s="32"/>
      <c r="I102" s="33"/>
      <c r="J102" s="34"/>
      <c r="K102" s="7"/>
    </row>
    <row r="103" spans="1:11" ht="15">
      <c r="A103" s="6"/>
      <c r="B103" s="124"/>
      <c r="C103" s="125"/>
      <c r="D103" s="125"/>
      <c r="E103" s="125"/>
      <c r="F103" s="125"/>
      <c r="G103" s="125"/>
      <c r="H103" s="126"/>
      <c r="I103" s="12"/>
      <c r="J103" s="12"/>
      <c r="K103" s="12"/>
    </row>
    <row r="104" spans="1:11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6"/>
      <c r="B105" s="6"/>
      <c r="C105" s="6"/>
      <c r="D105" s="13"/>
      <c r="E105" s="13"/>
      <c r="F105" s="6"/>
      <c r="G105" s="6"/>
      <c r="H105" s="6"/>
      <c r="I105" s="6"/>
      <c r="J105" s="6"/>
      <c r="K105" s="6"/>
    </row>
    <row r="106" spans="1:11" ht="15">
      <c r="A106" s="6"/>
      <c r="B106" s="6"/>
      <c r="C106" s="6"/>
      <c r="D106" s="13"/>
      <c r="E106" s="13"/>
      <c r="F106" s="14"/>
      <c r="G106" s="14"/>
      <c r="H106" s="14"/>
      <c r="I106" s="14"/>
      <c r="J106" s="14"/>
      <c r="K106" s="14"/>
    </row>
    <row r="107" spans="4:5" ht="15">
      <c r="D107" s="3"/>
      <c r="E107" s="3"/>
    </row>
    <row r="108" spans="1:3" ht="15">
      <c r="A108" s="5"/>
      <c r="C108" s="25"/>
    </row>
  </sheetData>
  <sheetProtection/>
  <mergeCells count="43">
    <mergeCell ref="B75:B80"/>
    <mergeCell ref="A81:A86"/>
    <mergeCell ref="B81:B86"/>
    <mergeCell ref="B101:D102"/>
    <mergeCell ref="A2:K3"/>
    <mergeCell ref="D4:K4"/>
    <mergeCell ref="A7:A12"/>
    <mergeCell ref="B7:B12"/>
    <mergeCell ref="B103:H103"/>
    <mergeCell ref="A25:A30"/>
    <mergeCell ref="A67:A72"/>
    <mergeCell ref="B67:B72"/>
    <mergeCell ref="B4:B5"/>
    <mergeCell ref="B49:B54"/>
    <mergeCell ref="B87:B92"/>
    <mergeCell ref="A55:A60"/>
    <mergeCell ref="A93:A98"/>
    <mergeCell ref="B93:B98"/>
    <mergeCell ref="A75:A80"/>
    <mergeCell ref="G1:I1"/>
    <mergeCell ref="B19:B24"/>
    <mergeCell ref="A31:A36"/>
    <mergeCell ref="B31:B36"/>
    <mergeCell ref="B37:B42"/>
    <mergeCell ref="D73:K73"/>
    <mergeCell ref="A37:A42"/>
    <mergeCell ref="B25:B30"/>
    <mergeCell ref="B43:B48"/>
    <mergeCell ref="A19:A24"/>
    <mergeCell ref="G101:G102"/>
    <mergeCell ref="B55:B60"/>
    <mergeCell ref="A61:A66"/>
    <mergeCell ref="B61:B66"/>
    <mergeCell ref="A87:A92"/>
    <mergeCell ref="C73:C74"/>
    <mergeCell ref="B73:B74"/>
    <mergeCell ref="A73:A74"/>
    <mergeCell ref="A13:A18"/>
    <mergeCell ref="C4:C5"/>
    <mergeCell ref="A43:A48"/>
    <mergeCell ref="B13:B18"/>
    <mergeCell ref="A49:A54"/>
    <mergeCell ref="A4:A5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afanasyevaai</dc:creator>
  <cp:keywords/>
  <dc:description/>
  <cp:lastModifiedBy>Общий_отдел_2</cp:lastModifiedBy>
  <cp:lastPrinted>2023-03-20T05:19:40Z</cp:lastPrinted>
  <dcterms:created xsi:type="dcterms:W3CDTF">2017-07-18T07:11:20Z</dcterms:created>
  <dcterms:modified xsi:type="dcterms:W3CDTF">2024-01-09T05:52:54Z</dcterms:modified>
  <cp:category/>
  <cp:version/>
  <cp:contentType/>
  <cp:contentStatus/>
</cp:coreProperties>
</file>