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новый обмен\Обмен\ДОКУМЕНТООБОРОТ\Исходящие\2023 год\01-14 Заключения по ЭАД\"/>
    </mc:Choice>
  </mc:AlternateContent>
  <xr:revisionPtr revIDLastSave="0" documentId="13_ncr:1_{C0C9D8CF-2907-4C7D-B769-0F2C5C0BB6DD}" xr6:coauthVersionLast="47" xr6:coauthVersionMax="47" xr10:uidLastSave="{00000000-0000-0000-0000-000000000000}"/>
  <bookViews>
    <workbookView xWindow="-120" yWindow="-120" windowWidth="29040" windowHeight="15840" activeTab="2" xr2:uid="{0D0D3DF8-E476-4F90-BD5C-93E90A6B74C1}"/>
  </bookViews>
  <sheets>
    <sheet name="2021" sheetId="1" r:id="rId1"/>
    <sheet name="2022 Растениеводство" sheetId="6" r:id="rId2"/>
    <sheet name="2022 Животн, табунка" sheetId="7" r:id="rId3"/>
  </sheets>
  <definedNames>
    <definedName name="_xlnm._FilterDatabase" localSheetId="0" hidden="1">'2021'!$A$64:$P$93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7" l="1"/>
  <c r="J102" i="7"/>
  <c r="J101" i="7"/>
  <c r="D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5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49" i="7"/>
  <c r="J48" i="7"/>
  <c r="J47" i="7"/>
  <c r="J46" i="7"/>
  <c r="J45" i="7"/>
  <c r="J44" i="7"/>
  <c r="J43" i="7"/>
  <c r="J42" i="7"/>
  <c r="J41" i="7"/>
  <c r="J40" i="7"/>
  <c r="J36" i="7"/>
  <c r="J35" i="7"/>
  <c r="J34" i="7"/>
  <c r="J33" i="7"/>
  <c r="J32" i="7"/>
  <c r="J31" i="7"/>
  <c r="J30" i="7"/>
  <c r="J29" i="7"/>
  <c r="J28" i="7"/>
  <c r="J27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6" i="7"/>
  <c r="J5" i="7"/>
  <c r="J18" i="6" l="1"/>
  <c r="J19" i="6"/>
  <c r="J20" i="6"/>
  <c r="J21" i="6"/>
  <c r="J22" i="6"/>
  <c r="J23" i="6"/>
  <c r="J24" i="6"/>
  <c r="J17" i="6"/>
  <c r="J81" i="1" l="1"/>
  <c r="J82" i="1"/>
  <c r="J83" i="1"/>
  <c r="J84" i="1"/>
  <c r="J85" i="1"/>
  <c r="J86" i="1"/>
  <c r="J87" i="1"/>
  <c r="J88" i="1"/>
  <c r="J89" i="1"/>
  <c r="J90" i="1"/>
  <c r="J91" i="1"/>
  <c r="J92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64" i="1"/>
  <c r="J60" i="1"/>
  <c r="J61" i="1"/>
  <c r="J59" i="1"/>
  <c r="J56" i="1"/>
  <c r="J46" i="1"/>
  <c r="J47" i="1"/>
  <c r="J48" i="1"/>
  <c r="J49" i="1"/>
  <c r="J50" i="1"/>
  <c r="J51" i="1"/>
  <c r="J52" i="1"/>
  <c r="J53" i="1"/>
  <c r="J54" i="1"/>
  <c r="J55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6" i="1"/>
  <c r="D23" i="6" l="1"/>
  <c r="D58" i="6" s="1"/>
  <c r="D57" i="1" l="1"/>
  <c r="D9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23" authorId="0" shapeId="0" xr:uid="{0A850F8E-4F2F-42B8-8080-C64DEBCB734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выдали быть 343 100.00 - далее 3000 вернул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KSO_2</author>
  </authors>
  <commentList>
    <comment ref="H5" authorId="0" shapeId="0" xr:uid="{9EC842EE-7359-4095-9644-BAD13034684C}">
      <text>
        <r>
          <rPr>
            <b/>
            <sz val="9"/>
            <color indexed="81"/>
            <rFont val="Tahoma"/>
            <family val="2"/>
            <charset val="204"/>
          </rPr>
          <t>KSO_2:</t>
        </r>
        <r>
          <rPr>
            <sz val="9"/>
            <color indexed="81"/>
            <rFont val="Tahoma"/>
            <family val="2"/>
            <charset val="204"/>
          </rPr>
          <t xml:space="preserve">
19142,86*70рублей
</t>
        </r>
      </text>
    </comment>
    <comment ref="I36" authorId="0" shapeId="0" xr:uid="{30A5C181-59AD-4B6B-A195-070ECE1A8AC8}">
      <text>
        <r>
          <rPr>
            <b/>
            <sz val="9"/>
            <color indexed="81"/>
            <rFont val="Tahoma"/>
            <family val="2"/>
            <charset val="204"/>
          </rPr>
          <t>KSO_2:</t>
        </r>
        <r>
          <rPr>
            <sz val="9"/>
            <color indexed="81"/>
            <rFont val="Tahoma"/>
            <family val="2"/>
            <charset val="204"/>
          </rPr>
          <t xml:space="preserve">
в отчете о цеклевом достигнутое значение 2
</t>
        </r>
      </text>
    </comment>
  </commentList>
</comments>
</file>

<file path=xl/sharedStrings.xml><?xml version="1.0" encoding="utf-8"?>
<sst xmlns="http://schemas.openxmlformats.org/spreadsheetml/2006/main" count="1248" uniqueCount="516">
  <si>
    <t>№ п/п</t>
  </si>
  <si>
    <t xml:space="preserve">Вид субсидии </t>
  </si>
  <si>
    <t>Получатель</t>
  </si>
  <si>
    <t>Сумма субсидии</t>
  </si>
  <si>
    <t>№ и дата соглашения</t>
  </si>
  <si>
    <t>2021 год</t>
  </si>
  <si>
    <t>Развитие животноводства</t>
  </si>
  <si>
    <t>На производство молока, реализованного заготовительным организациям</t>
  </si>
  <si>
    <t>ООО «Батамайское»</t>
  </si>
  <si>
    <t>№ 1 от 05.04.2021</t>
  </si>
  <si>
    <t>На производство и переработку сырого молока, закупленного у сельскохозяйственных товаропроизводителей</t>
  </si>
  <si>
    <t>ИП Мордосов А.Н.</t>
  </si>
  <si>
    <t>№ 2 от 09.04.2021</t>
  </si>
  <si>
    <t>ИП Федоров Д.А.</t>
  </si>
  <si>
    <t>№ 3 от 06.04.2021</t>
  </si>
  <si>
    <t>ИП Прокопьев В.Р.</t>
  </si>
  <si>
    <t>№ 4 от 09.04.2021</t>
  </si>
  <si>
    <t>ИП Гуляев А.Е.</t>
  </si>
  <si>
    <t>№ 5 от 05.04.2021</t>
  </si>
  <si>
    <t>ИП ГКФХ Мункуев А.Б.</t>
  </si>
  <si>
    <t>№ 7 от 09.04.2021</t>
  </si>
  <si>
    <t>ИПГКФХ Иванова Ю.И.</t>
  </si>
  <si>
    <t>На приобретение и установку модульных помещений для убойного цеха</t>
  </si>
  <si>
    <t>№ 1 от 09.11.2021</t>
  </si>
  <si>
    <t>На содержание коров</t>
  </si>
  <si>
    <t>№ 1 от 12.11.2021</t>
  </si>
  <si>
    <t>СЖПК «Аартык»</t>
  </si>
  <si>
    <t>№ 2 от 12.11.2021</t>
  </si>
  <si>
    <t>ИПГКФХ Иванова Юлия Игоревна</t>
  </si>
  <si>
    <t>№ 3 от 12.11.2021</t>
  </si>
  <si>
    <t>ИП Прокопьев Валерий Романович</t>
  </si>
  <si>
    <t>№ 4 от 12.11.2021</t>
  </si>
  <si>
    <t>ООО «Ленские Зори»</t>
  </si>
  <si>
    <t>№ 5 от 12.11.2021</t>
  </si>
  <si>
    <t>ИП Федоров Дмитрий Альбертович</t>
  </si>
  <si>
    <t>№ 6 от 12.11.2021</t>
  </si>
  <si>
    <t>ИП Акопян Гриша Гагикович</t>
  </si>
  <si>
    <t>№ 7 от 12.11.2021</t>
  </si>
  <si>
    <t>ИП Мордосов Аркадий Николаевич</t>
  </si>
  <si>
    <t>№ 8 от 12.11.2021</t>
  </si>
  <si>
    <t>ИП Мыреев Александр Юрьевич</t>
  </si>
  <si>
    <t>№ 9 от 12.11.2021</t>
  </si>
  <si>
    <t>КФХ Пилипенко Алексей Владимирович</t>
  </si>
  <si>
    <t>№ 10 от 12.11.2021</t>
  </si>
  <si>
    <t>ИП Иванов Анатолий Прокопьевич</t>
  </si>
  <si>
    <t>№ 11 от 12.11.2021</t>
  </si>
  <si>
    <t>КФХ Гуляев Алексей Егорович</t>
  </si>
  <si>
    <t>№ 12 от 12.11.2021</t>
  </si>
  <si>
    <t>ИП ГКФХ Мункуев Александр Балданович</t>
  </si>
  <si>
    <t>№ 13 от 12.11.2021</t>
  </si>
  <si>
    <t>На заготовку сырого молока</t>
  </si>
  <si>
    <t>№ 4 от 08.06.2020</t>
  </si>
  <si>
    <t>№ 1 от 16.02.2021</t>
  </si>
  <si>
    <t>ИТОГО</t>
  </si>
  <si>
    <t>На приобретение сельскохозяйственных животных (кобыл, жеребцов-производителей, жеребят, в том числе племенных)</t>
  </si>
  <si>
    <t>Развитие растениеводства</t>
  </si>
  <si>
    <t>Транспортные расходы по завозу семенного картофеля</t>
  </si>
  <si>
    <t>ИП Алайдинов Ш.Ш.</t>
  </si>
  <si>
    <t>№ 1 от 20.04.2021</t>
  </si>
  <si>
    <t>ИП ГКФХ Кузнецов Ю.Е.</t>
  </si>
  <si>
    <t>№ 2 от 14.04.2021</t>
  </si>
  <si>
    <t>На приобретение минеральных удобрений</t>
  </si>
  <si>
    <t>ИП ГКФХ Унаджев Т.А.</t>
  </si>
  <si>
    <t>№ 1 от 12.04.2021</t>
  </si>
  <si>
    <t>ИП КФХ Молотков С.Г.</t>
  </si>
  <si>
    <t>№ 2 от 12.04.2021</t>
  </si>
  <si>
    <t>ИП ГКФХ Неткачев О.М.</t>
  </si>
  <si>
    <t>№ 3 от 12.04.2021</t>
  </si>
  <si>
    <t>ИП ГКФХ Филиппов О.Н.</t>
  </si>
  <si>
    <t>№ 4 от 12.04.2021</t>
  </si>
  <si>
    <t>ИП ГКФХ Неткачев В.М.</t>
  </si>
  <si>
    <t>№ 5 от 12.04.2021</t>
  </si>
  <si>
    <t>ИП ГКФХ Балаев Г.К.</t>
  </si>
  <si>
    <t>№ 6 от 12.04.2021</t>
  </si>
  <si>
    <t>ИП ГКФХ Бухаров И.А.</t>
  </si>
  <si>
    <t>№ 7 от 12.04.2021</t>
  </si>
  <si>
    <t>ИП Барамыгин И.А.</t>
  </si>
  <si>
    <t>№ 8 от 12.04.2021</t>
  </si>
  <si>
    <t>ИП Барамыгина Ю.А.</t>
  </si>
  <si>
    <t>№ 9 от 12.04.2021</t>
  </si>
  <si>
    <t>ИП Алайдинов Ш.Ш</t>
  </si>
  <si>
    <t>№ 10 от 12.04.2021</t>
  </si>
  <si>
    <t>На приобретение сельскохозяйственной техники (навесная, прицепная, трактора мощность не более 40 лошадиных сил)</t>
  </si>
  <si>
    <t>ИП Морозов С.С.</t>
  </si>
  <si>
    <t>№ 1 от 28.05.2021</t>
  </si>
  <si>
    <t>№ 2 от 28.05.2021</t>
  </si>
  <si>
    <t>№ 3 от 28.05.2021</t>
  </si>
  <si>
    <t>ИП ГКФХ Иванов В.М.</t>
  </si>
  <si>
    <t>№ 4 от 27.05.2021</t>
  </si>
  <si>
    <t>Заданные показатели</t>
  </si>
  <si>
    <t>Единица измерения</t>
  </si>
  <si>
    <t>Плановое значение показателя</t>
  </si>
  <si>
    <t>Достигнутые показатели</t>
  </si>
  <si>
    <t>Реестр получателей субсидий, предоставляемых из бюджета МО «Ленский район» за 2021 год</t>
  </si>
  <si>
    <t>га</t>
  </si>
  <si>
    <t>посадка картофеля</t>
  </si>
  <si>
    <t>производство картофеля</t>
  </si>
  <si>
    <t>посадка овощей открытого грунта</t>
  </si>
  <si>
    <t>заготовка               сена</t>
  </si>
  <si>
    <t>тн</t>
  </si>
  <si>
    <t xml:space="preserve">в.т.ч. коров   </t>
  </si>
  <si>
    <t xml:space="preserve">поголовье КРС            </t>
  </si>
  <si>
    <t xml:space="preserve">гол                                           </t>
  </si>
  <si>
    <t>% отела</t>
  </si>
  <si>
    <t xml:space="preserve">гол     </t>
  </si>
  <si>
    <t>%</t>
  </si>
  <si>
    <t>гол</t>
  </si>
  <si>
    <t>поголовье                          коров</t>
  </si>
  <si>
    <t xml:space="preserve">поголовье лошадей           </t>
  </si>
  <si>
    <t xml:space="preserve">в.т.ч. кобыл   </t>
  </si>
  <si>
    <t>% выжеребки</t>
  </si>
  <si>
    <t>№ 1 от 21.12.2021</t>
  </si>
  <si>
    <t>ИП Никонов Федор Дмитриевич</t>
  </si>
  <si>
    <t>№ 1 от 15.07.2021</t>
  </si>
  <si>
    <t>сдача сырого молока</t>
  </si>
  <si>
    <t>ИП Главинская А.В. (Осташкова А.В.)</t>
  </si>
  <si>
    <t>На транспортные расходы по доставке сельскохозяйственных животных, привезенных извне района</t>
  </si>
  <si>
    <t>закуп сырого молока</t>
  </si>
  <si>
    <t>№ 9 от 30.03.2022</t>
  </si>
  <si>
    <t>пос пл карт
пос пл овощ
пр-во карт
пр-во овощ</t>
  </si>
  <si>
    <t>га
га
тн
тн</t>
  </si>
  <si>
    <t>38.1
2
408
42</t>
  </si>
  <si>
    <t>На проведение агротехнологических работ в области культур картофеля</t>
  </si>
  <si>
    <t>№ 18 от 30.03.2022</t>
  </si>
  <si>
    <t>га
тн</t>
  </si>
  <si>
    <t>На проведение агротехнологических работ в области овощных культур открытого грунта</t>
  </si>
  <si>
    <t>пос пл карт
пр-во карт</t>
  </si>
  <si>
    <t>38.1
408</t>
  </si>
  <si>
    <t>2
42</t>
  </si>
  <si>
    <t>Развитие табунного коневодства</t>
  </si>
  <si>
    <t>Реестр получателей субсидии, предоставляемых из бюджета МО «Ленский район» за 2022 год</t>
  </si>
  <si>
    <t>№ 1 от 31.03.2022</t>
  </si>
  <si>
    <t>5.22
6.09
55
120</t>
  </si>
  <si>
    <t>5.22
6.09
75
64.5</t>
  </si>
  <si>
    <t>№ 6 от 30.03.2022</t>
  </si>
  <si>
    <t>пос пл корм.к
пр-во корм.к</t>
  </si>
  <si>
    <t>2
4</t>
  </si>
  <si>
    <t>2
1</t>
  </si>
  <si>
    <t>4
5
45
100</t>
  </si>
  <si>
    <t>4
5
53
125</t>
  </si>
  <si>
    <t>ИП ГКФХ Молотков С.Г.</t>
  </si>
  <si>
    <t>№ 2 от 31.03.2022</t>
  </si>
  <si>
    <t>7.8
1.44
80
24</t>
  </si>
  <si>
    <t>7.82
1.44
90
29</t>
  </si>
  <si>
    <t>№ 3 от 31.03.2022</t>
  </si>
  <si>
    <t>10.7
2.7
120
50</t>
  </si>
  <si>
    <t>10.7
3
160
138</t>
  </si>
  <si>
    <t>№ 4 от 31.03.2022</t>
  </si>
  <si>
    <t>6
1.8
60
36</t>
  </si>
  <si>
    <t>6
1.8
37
14</t>
  </si>
  <si>
    <t>№ 5 от 31.03.2022</t>
  </si>
  <si>
    <t>5
1.24
55
22</t>
  </si>
  <si>
    <t>5
1.24
70
20.9</t>
  </si>
  <si>
    <t>№ 6 от 31.03.2022</t>
  </si>
  <si>
    <t>16.46
7
164
146.3</t>
  </si>
  <si>
    <t>16.46
7
237
149</t>
  </si>
  <si>
    <t>№ 7 от 31.03.2022</t>
  </si>
  <si>
    <t>10.69
3.28
120
65</t>
  </si>
  <si>
    <t>10.69
3.28
140
81</t>
  </si>
  <si>
    <t>№ 8 от 30.03.2022</t>
  </si>
  <si>
    <t>24.8
400</t>
  </si>
  <si>
    <t>26.8
235</t>
  </si>
  <si>
    <t>35
0.9
450
20</t>
  </si>
  <si>
    <t>№ 10 от 30.03.2022</t>
  </si>
  <si>
    <t>8.1
8.42
100
160</t>
  </si>
  <si>
    <t>8.4
8.42
96
229</t>
  </si>
  <si>
    <t>На заготовку сена на отдаленных участках</t>
  </si>
  <si>
    <t>№ 1 от 25.11.2022</t>
  </si>
  <si>
    <t>Заготовка сена</t>
  </si>
  <si>
    <t>тн.</t>
  </si>
  <si>
    <t>№ 2 от 25.11.2022</t>
  </si>
  <si>
    <t>На приобретение сельскохозяйственной техники для заготовки сена (навесная, прицепная, трактора не более 2 класса тяговой силы)</t>
  </si>
  <si>
    <t>№ 1 от 22.12.2022</t>
  </si>
  <si>
    <t>ИП Паховов Н.Г.</t>
  </si>
  <si>
    <t>№ 1 от 27.06.2022</t>
  </si>
  <si>
    <t>№ 2 от 27.06.2022</t>
  </si>
  <si>
    <t xml:space="preserve">ИП ГКФХ Захаров А.К. </t>
  </si>
  <si>
    <t>№ 3 от 27.06.2022</t>
  </si>
  <si>
    <t>ИП Никонов Ф.Д.</t>
  </si>
  <si>
    <t>№ 4 от 27.06.2022</t>
  </si>
  <si>
    <t>ИП ГКФХ Сидоров П.Г.</t>
  </si>
  <si>
    <t>№ 1 от 30.03.2022</t>
  </si>
  <si>
    <t>посев.пл карт
пр-во карт</t>
  </si>
  <si>
    <t>10.7
130</t>
  </si>
  <si>
    <t>№ 2 от 30.03.2022</t>
  </si>
  <si>
    <t>4
50</t>
  </si>
  <si>
    <t>№3 от 30.03.2022</t>
  </si>
  <si>
    <t>10.69
130</t>
  </si>
  <si>
    <t>ИП ГКФХ Авдеев И.И.</t>
  </si>
  <si>
    <t>№ 4 от 30.03.2022</t>
  </si>
  <si>
    <t>4.7
50</t>
  </si>
  <si>
    <t>№ 5 от 30.03.2022</t>
  </si>
  <si>
    <t>16.46
232.2</t>
  </si>
  <si>
    <t>7.8
93</t>
  </si>
  <si>
    <t>№ 7 от 30.03.2022</t>
  </si>
  <si>
    <t>5
60</t>
  </si>
  <si>
    <t>№ 8 от 31.03.2022</t>
  </si>
  <si>
    <t>6
72</t>
  </si>
  <si>
    <t>5.22
62</t>
  </si>
  <si>
    <t>ИП ГКФХ Сергиенко Д.Б.</t>
  </si>
  <si>
    <t>№10 от 30.03.2022</t>
  </si>
  <si>
    <t>2
20</t>
  </si>
  <si>
    <t>ИП ГКФХ Муродова С.Б.</t>
  </si>
  <si>
    <t>№ 11 от 30.03.2022</t>
  </si>
  <si>
    <t>9.4/15
150</t>
  </si>
  <si>
    <t>ИП ГКФХ Левин М.Б.</t>
  </si>
  <si>
    <t>№ 12 от 30.03.2022</t>
  </si>
  <si>
    <t>1
10</t>
  </si>
  <si>
    <t>№ 13 от 30.03.2022</t>
  </si>
  <si>
    <t>8.1
90</t>
  </si>
  <si>
    <t>ИП ГКФХ Зорина Р.К.</t>
  </si>
  <si>
    <t>№ 1 от 19.08.2022</t>
  </si>
  <si>
    <t>6
54</t>
  </si>
  <si>
    <t>ИП ГКФХ Иванов А.П.</t>
  </si>
  <si>
    <t>№ 15 от 30.03.2022</t>
  </si>
  <si>
    <t>4
36</t>
  </si>
  <si>
    <t>№ 16 от 30.03.2022</t>
  </si>
  <si>
    <t>5
45</t>
  </si>
  <si>
    <t>ИП Серкина А.В.</t>
  </si>
  <si>
    <t>№ 17 от 30.03.2022</t>
  </si>
  <si>
    <t>6
70</t>
  </si>
  <si>
    <t>35
410</t>
  </si>
  <si>
    <t>ИП Плакутин С.А.</t>
  </si>
  <si>
    <t>№ 19 от 30.03.2022</t>
  </si>
  <si>
    <t>9.6
112</t>
  </si>
  <si>
    <t>№ 20 от 30.03.2022</t>
  </si>
  <si>
    <t>№ 21 от 30.03.2022</t>
  </si>
  <si>
    <t>24.8
300</t>
  </si>
  <si>
    <t>ИП Серкина Р.Д.</t>
  </si>
  <si>
    <t>№ 22 от 30.03.2022</t>
  </si>
  <si>
    <t>22
348</t>
  </si>
  <si>
    <t>ИП ГКФХ Деккерт М.В.</t>
  </si>
  <si>
    <t>№ 23 от 30.03.2022</t>
  </si>
  <si>
    <t>3
30</t>
  </si>
  <si>
    <t>посев.пл овощ
пр-во овощ</t>
  </si>
  <si>
    <t>3
70</t>
  </si>
  <si>
    <t>5
99</t>
  </si>
  <si>
    <t>№ 3 от 30.03.2022</t>
  </si>
  <si>
    <t>3.28
70</t>
  </si>
  <si>
    <t>6.09
64.5</t>
  </si>
  <si>
    <t>1.8
30</t>
  </si>
  <si>
    <t>1.24
21</t>
  </si>
  <si>
    <t>7
227</t>
  </si>
  <si>
    <t>7
149</t>
  </si>
  <si>
    <t>1.44
39</t>
  </si>
  <si>
    <t>1.44
29</t>
  </si>
  <si>
    <t>0.9
38</t>
  </si>
  <si>
    <t>8.42
185</t>
  </si>
  <si>
    <t>закуп сырого            молока</t>
  </si>
  <si>
    <t>10.7
160</t>
  </si>
  <si>
    <t>4
56</t>
  </si>
  <si>
    <t>10.69
140</t>
  </si>
  <si>
    <t>4.7
52</t>
  </si>
  <si>
    <t>16.46
237</t>
  </si>
  <si>
    <t>7.8
90</t>
  </si>
  <si>
    <t>5.0
70</t>
  </si>
  <si>
    <t>6
37</t>
  </si>
  <si>
    <t>5.22
75</t>
  </si>
  <si>
    <t>4
22</t>
  </si>
  <si>
    <t>15
61</t>
  </si>
  <si>
    <t>1
10.2</t>
  </si>
  <si>
    <t>8.4
96</t>
  </si>
  <si>
    <t>6
96</t>
  </si>
  <si>
    <t>4
73</t>
  </si>
  <si>
    <t>5
43</t>
  </si>
  <si>
    <t>6
76</t>
  </si>
  <si>
    <t>10.2
106</t>
  </si>
  <si>
    <t>29
292</t>
  </si>
  <si>
    <t>3
24</t>
  </si>
  <si>
    <t>3
138</t>
  </si>
  <si>
    <t>5
125</t>
  </si>
  <si>
    <t>6.09
81</t>
  </si>
  <si>
    <t>1.8
14</t>
  </si>
  <si>
    <t>1.24
20.9</t>
  </si>
  <si>
    <t>Процент исполнения</t>
  </si>
  <si>
    <t>100                     100                        136,36                 53,75</t>
  </si>
  <si>
    <t>100                             25,00</t>
  </si>
  <si>
    <t>100,26                  100                        112,5                          120,83</t>
  </si>
  <si>
    <t>100                      100                    61,67                         38,89</t>
  </si>
  <si>
    <t>100                      100                      127,27                            95,0</t>
  </si>
  <si>
    <t>100                       100                        144,51                  101,85</t>
  </si>
  <si>
    <t>100                     100                   116,67                   124,62</t>
  </si>
  <si>
    <t>108,06                     58,75</t>
  </si>
  <si>
    <t>108,86                        222,22                           90,67                        210,0</t>
  </si>
  <si>
    <t>103,70                  100                      96,0                      143,13</t>
  </si>
  <si>
    <t>100                123,08</t>
  </si>
  <si>
    <t>100                                   112,0</t>
  </si>
  <si>
    <t>100                           107,69</t>
  </si>
  <si>
    <t>100                     104,00</t>
  </si>
  <si>
    <t>100                           102,07</t>
  </si>
  <si>
    <t>100                        96,77</t>
  </si>
  <si>
    <t>100                        116,67</t>
  </si>
  <si>
    <t>100                       51,39</t>
  </si>
  <si>
    <t>100                           120,97</t>
  </si>
  <si>
    <t>200,0                       110,0</t>
  </si>
  <si>
    <t xml:space="preserve">100                         40,67 </t>
  </si>
  <si>
    <t>100                         102,0</t>
  </si>
  <si>
    <t>103,7                       106,67</t>
  </si>
  <si>
    <t>100                      177,78</t>
  </si>
  <si>
    <t>100                          202,78</t>
  </si>
  <si>
    <t>100                          95,56</t>
  </si>
  <si>
    <t>100                         108,57</t>
  </si>
  <si>
    <t>108,86                     99,51</t>
  </si>
  <si>
    <t>106,25                                 94,64</t>
  </si>
  <si>
    <t>100                               100</t>
  </si>
  <si>
    <t>108,06                         78,33</t>
  </si>
  <si>
    <t>131,82                      83,91</t>
  </si>
  <si>
    <t>100                     80,0</t>
  </si>
  <si>
    <t>100                   126,26</t>
  </si>
  <si>
    <t>185,67                  115,71</t>
  </si>
  <si>
    <t>100                         100</t>
  </si>
  <si>
    <t>100                          46,67</t>
  </si>
  <si>
    <t>100                           99,52</t>
  </si>
  <si>
    <t>100                                 65,64</t>
  </si>
  <si>
    <t>100                              74,36</t>
  </si>
  <si>
    <t>222,22                         110,53</t>
  </si>
  <si>
    <t>100                            123,78</t>
  </si>
  <si>
    <t>8.42                                  229</t>
  </si>
  <si>
    <t>100                        100                          117,78                     125,0</t>
  </si>
  <si>
    <t>100                        111,11                         133,33                        276,0</t>
  </si>
  <si>
    <t>100                       197,14</t>
  </si>
  <si>
    <t>Приложение № 1</t>
  </si>
  <si>
    <t>Приложение № 3</t>
  </si>
  <si>
    <t xml:space="preserve">Заданные показатели </t>
  </si>
  <si>
    <t>Плановые  показатели</t>
  </si>
  <si>
    <r>
      <t>ООО «Батамайское</t>
    </r>
    <r>
      <rPr>
        <sz val="12"/>
        <color theme="1"/>
        <rFont val="Calibri"/>
        <family val="2"/>
        <charset val="204"/>
      </rPr>
      <t>»</t>
    </r>
  </si>
  <si>
    <t>№ 1 от 04.03.2022</t>
  </si>
  <si>
    <t>тонн</t>
  </si>
  <si>
    <t>891,194</t>
  </si>
  <si>
    <t>379,280</t>
  </si>
  <si>
    <t>№ 9 от 13.10.2022</t>
  </si>
  <si>
    <t>маточное поголовье КРС</t>
  </si>
  <si>
    <t>_</t>
  </si>
  <si>
    <t>срок отчета 01.07.2023</t>
  </si>
  <si>
    <t>ЛПХ Андросова В.И.</t>
  </si>
  <si>
    <t>№ 81 от 11.04.2022</t>
  </si>
  <si>
    <t xml:space="preserve">ЛПХ Максимов Г.С. </t>
  </si>
  <si>
    <t>№ 83 от 11.04.2022</t>
  </si>
  <si>
    <t xml:space="preserve">ЛПХ Ощепков Е.Ю. </t>
  </si>
  <si>
    <t>№ 84 от 11.04.2022</t>
  </si>
  <si>
    <t>ЛПХ Максимов В.П.</t>
  </si>
  <si>
    <t>№ 85 от 11.04.2022</t>
  </si>
  <si>
    <t>ЛПХ Ларионов А.Л.</t>
  </si>
  <si>
    <t>№ 86 от 11.04.2022</t>
  </si>
  <si>
    <t>ЛПХ  Ласый В.И.</t>
  </si>
  <si>
    <t>№ 16 от 11.04.2022</t>
  </si>
  <si>
    <t>ЛПХ  Юрьева Г.И.</t>
  </si>
  <si>
    <t>№ 17 от 11.04.2022</t>
  </si>
  <si>
    <t>ЛПХ Солнышкова М.В.</t>
  </si>
  <si>
    <t>№ 18 от 11.04.2022</t>
  </si>
  <si>
    <t>ЛПХ Андреков Н.П.</t>
  </si>
  <si>
    <t>№ 19 от 11.04.2022</t>
  </si>
  <si>
    <t>ЛПХ Кочеврягин К.В.</t>
  </si>
  <si>
    <t>№ 20 от 11.04.2022</t>
  </si>
  <si>
    <t>ЛПХ Васильев В.С.</t>
  </si>
  <si>
    <t>№ 21 от 11.04.2022</t>
  </si>
  <si>
    <t>ЛПХ Загоруйко К.П.</t>
  </si>
  <si>
    <t>№ 22 от 11.04.2022</t>
  </si>
  <si>
    <t xml:space="preserve"> ЛПХ Моисеенко Е.Н.</t>
  </si>
  <si>
    <t>№ 23 от 11.04.2022</t>
  </si>
  <si>
    <t xml:space="preserve"> ЛПХ Бодров И.П.</t>
  </si>
  <si>
    <t>№ 24 от 11.04.2022</t>
  </si>
  <si>
    <t xml:space="preserve"> ЛПХ Парфиненко А.М.</t>
  </si>
  <si>
    <t>№ 25 от 11.04.2022</t>
  </si>
  <si>
    <t xml:space="preserve"> ЛПХ Шмельков В.А.</t>
  </si>
  <si>
    <t>№ 26 от 11.04.2022</t>
  </si>
  <si>
    <t xml:space="preserve"> ЛПХ Кармадонова Ю.К.</t>
  </si>
  <si>
    <t>№ 27 от 11.04.2022</t>
  </si>
  <si>
    <t>ИП Акопян Г.Г.</t>
  </si>
  <si>
    <t>№ 10 от 13.10.2022</t>
  </si>
  <si>
    <r>
      <t xml:space="preserve">ООО </t>
    </r>
    <r>
      <rPr>
        <sz val="12"/>
        <color theme="1"/>
        <rFont val="Calibri"/>
        <family val="2"/>
        <charset val="204"/>
      </rPr>
      <t>«</t>
    </r>
    <r>
      <rPr>
        <sz val="12"/>
        <color theme="1"/>
        <rFont val="Times New Roman"/>
        <family val="1"/>
        <charset val="204"/>
      </rPr>
      <t>Ленские зори»</t>
    </r>
  </si>
  <si>
    <t>№ 11 от 13.10.2022</t>
  </si>
  <si>
    <t xml:space="preserve"> ЛПХ Замяткин А.В.</t>
  </si>
  <si>
    <t>№ 87 от 11.04.2022</t>
  </si>
  <si>
    <t xml:space="preserve"> ЛПХ Николаев А.М</t>
  </si>
  <si>
    <t>№ 88 от 11.04.2022</t>
  </si>
  <si>
    <t xml:space="preserve"> ЛПХ Тихонина Н.В.</t>
  </si>
  <si>
    <t>№ 89 от 11.04.2022</t>
  </si>
  <si>
    <t xml:space="preserve"> ЛПХ Вафоев С.Х.</t>
  </si>
  <si>
    <t>№ 90 от 11.04.2022</t>
  </si>
  <si>
    <t xml:space="preserve"> ЛПХ Митрофанов С.В.</t>
  </si>
  <si>
    <t>№ 91 от 11.04.2022</t>
  </si>
  <si>
    <t xml:space="preserve"> ЛПХ Моисеенко Е.П.</t>
  </si>
  <si>
    <t>№ 92 от 11.04.2022</t>
  </si>
  <si>
    <t xml:space="preserve"> ЛПХ Нигматулина Е.Ш.</t>
  </si>
  <si>
    <t>№ 93 от 11.04.2022</t>
  </si>
  <si>
    <t xml:space="preserve"> ЛПХ Латыпова О.А.</t>
  </si>
  <si>
    <t>№ 94 от 11.04.2022</t>
  </si>
  <si>
    <t xml:space="preserve"> ЛПХ Серкин Д.И.</t>
  </si>
  <si>
    <t>№ 95 от 11.04.2022</t>
  </si>
  <si>
    <t xml:space="preserve"> ЛПХ Барамыгина Ирина Альюертовна </t>
  </si>
  <si>
    <t>№ 96 от 11.04.2022</t>
  </si>
  <si>
    <t xml:space="preserve">ИП КФХ Гуляев А.Е. </t>
  </si>
  <si>
    <t>№ 4 от 13.10.2022</t>
  </si>
  <si>
    <t>ИП КФХ Федоров Д.А.</t>
  </si>
  <si>
    <t>№ 5 от 13.10.2022</t>
  </si>
  <si>
    <t>ИП КФХ Прокопьев В.Р.</t>
  </si>
  <si>
    <t>№ 6 от 13.10.2022</t>
  </si>
  <si>
    <t>ЛПХ Главинская В.Е.</t>
  </si>
  <si>
    <t>№ 28 от 11.04.2022</t>
  </si>
  <si>
    <t>ЛПХ Афанасьева Ж.А.</t>
  </si>
  <si>
    <t>№ 29 от 11.04.2022</t>
  </si>
  <si>
    <t>ЛПХ Саморцева З.М.</t>
  </si>
  <si>
    <t>№ 30 от 11.04.2022</t>
  </si>
  <si>
    <t xml:space="preserve">ЛПХ Еремеев А.С. </t>
  </si>
  <si>
    <t>№ 31 от 11.04.2022</t>
  </si>
  <si>
    <t>ЛПХ Кугданов Э.Я.</t>
  </si>
  <si>
    <t>№ 32 от 11.04.2022</t>
  </si>
  <si>
    <t>ЛПХ Кугданов Г.Я.</t>
  </si>
  <si>
    <t>№ 33 от 11.04.2022</t>
  </si>
  <si>
    <t>ЛПХ Андреев В.И.</t>
  </si>
  <si>
    <t>№ 35 от 11.04.2022</t>
  </si>
  <si>
    <t>ЛПХ Николаева С.В.</t>
  </si>
  <si>
    <t>№ 36 от 11.04.2022</t>
  </si>
  <si>
    <t>ЛПХ Скрябин Н.В.</t>
  </si>
  <si>
    <t>№ 37 от 11.04.2022</t>
  </si>
  <si>
    <t>ЛПХ Прокопьева Е.В.</t>
  </si>
  <si>
    <t>№ 38 от 11.04.2022</t>
  </si>
  <si>
    <t>3</t>
  </si>
  <si>
    <t>ИП ГКФХ Иванова Ю.И.</t>
  </si>
  <si>
    <t>№ 7 от 13.10.2022</t>
  </si>
  <si>
    <t>№ 8 от 13.10.2022</t>
  </si>
  <si>
    <t>ЛПХ Чернина И.И.</t>
  </si>
  <si>
    <t>№ 39 от 11.04.2022</t>
  </si>
  <si>
    <t>ЛПХ Саутина Н.В.</t>
  </si>
  <si>
    <t>№ 41 от 11.04.2022</t>
  </si>
  <si>
    <t>ЛПХ Шабарский М.М.</t>
  </si>
  <si>
    <t>№ 43 от 11.04.2022</t>
  </si>
  <si>
    <t>ЛПХ Ягнышева Н.Н.</t>
  </si>
  <si>
    <t>№ 44 от 11.04.2022</t>
  </si>
  <si>
    <t>ЛПХ Колкутина Е.Г.</t>
  </si>
  <si>
    <t>№ 46 от 11.04.2022</t>
  </si>
  <si>
    <t>ЛПХ Яковлев Н.Н.</t>
  </si>
  <si>
    <t>№ 47 от 11.04.2022</t>
  </si>
  <si>
    <t>ЛПХ Иванов С.С.</t>
  </si>
  <si>
    <t>№ 48 от 11.04.2022</t>
  </si>
  <si>
    <t>ЛПХ Авдеев А.В.</t>
  </si>
  <si>
    <t>№ 62 от 11.04.2022</t>
  </si>
  <si>
    <t>ЛПХ Авдеева О.Н.</t>
  </si>
  <si>
    <t>№ 63 от 11.04.2022</t>
  </si>
  <si>
    <t>ЛПХ Артемьева А.А.</t>
  </si>
  <si>
    <t>№ 64 от 11.04.2022</t>
  </si>
  <si>
    <t>ЛПХ Бубнов Э.А.</t>
  </si>
  <si>
    <t>№ 65 от 11.04.2022</t>
  </si>
  <si>
    <t>ЛПХ Вебер Л.А.</t>
  </si>
  <si>
    <t>№ 66 от 11.04.2022</t>
  </si>
  <si>
    <t>ЛПХ Голубева М.В.</t>
  </si>
  <si>
    <t>№ 68 от 11.04.2022</t>
  </si>
  <si>
    <t>ЛПХ  Иванова И.Г.</t>
  </si>
  <si>
    <t>№ 69 от 11.04.2022</t>
  </si>
  <si>
    <t>ЛПХ Кузакова М.А.</t>
  </si>
  <si>
    <t>№ 71 от 11.04.2022</t>
  </si>
  <si>
    <t>ЛПХ Кузнецова Е.Н.</t>
  </si>
  <si>
    <t>№ 72 от 11.04.2022</t>
  </si>
  <si>
    <t>ЛПХ Непомнящая Н.Н.</t>
  </si>
  <si>
    <t>№ 74 от 11.04.2022</t>
  </si>
  <si>
    <t>ЛПХ Никитин Ю.Р.</t>
  </si>
  <si>
    <t>№ 61 от 11.04.2022</t>
  </si>
  <si>
    <t>ЛПХ Потапова Е.В.</t>
  </si>
  <si>
    <t>№ 76 от 11.04.2022</t>
  </si>
  <si>
    <t>ЛПХ Пуляева В.А.</t>
  </si>
  <si>
    <t>№ 75 от 11.04.2022</t>
  </si>
  <si>
    <t>ЛПХ Фролова Е.Н.</t>
  </si>
  <si>
    <t>№ 80 от 11.04.2022</t>
  </si>
  <si>
    <t>ЛПХ Ощепков В.Я.</t>
  </si>
  <si>
    <t>№ 79 от 11.04.2022</t>
  </si>
  <si>
    <t>№ 3 от 13.10.2022</t>
  </si>
  <si>
    <t>№ 2 от 13.10.2022</t>
  </si>
  <si>
    <t>ИП Мыреев А.Ю.</t>
  </si>
  <si>
    <t>№ 1 от 13.10.2022</t>
  </si>
  <si>
    <t>ЛПХ Матвеев П.И.</t>
  </si>
  <si>
    <t>№ 1 от 11.04.2022</t>
  </si>
  <si>
    <t>ЛПХ Мордосов С.С.</t>
  </si>
  <si>
    <t>№ 3 от 11.04.2022</t>
  </si>
  <si>
    <t>ЛПХ Николаев А.В.</t>
  </si>
  <si>
    <t>№ 4 от 11.04.2022</t>
  </si>
  <si>
    <t>ЛПХ Заровняев Ф.П.</t>
  </si>
  <si>
    <t>№ 5 от 11.04.2022</t>
  </si>
  <si>
    <t>ЛПХ Мордосова Д.Н.</t>
  </si>
  <si>
    <t>№ 6 от 11.04.2022</t>
  </si>
  <si>
    <t>ЛПХ Мордосова М.М.</t>
  </si>
  <si>
    <t>№ 7 от 11.04.2022</t>
  </si>
  <si>
    <t>ЛПХ Попов А.Г.</t>
  </si>
  <si>
    <t>№ 8 от 11.04.2022</t>
  </si>
  <si>
    <t>ЛПХ Попов Н.Ф.</t>
  </si>
  <si>
    <t>№ 9 от 11.04.2022</t>
  </si>
  <si>
    <t>ЛПХ Попова М.В.</t>
  </si>
  <si>
    <t>№ 10 от 11.04.2022</t>
  </si>
  <si>
    <t>ЛПХ Николаев В.С.</t>
  </si>
  <si>
    <t>№ 11 от 11.04.2022</t>
  </si>
  <si>
    <t>ЛПХ Попов В.В.</t>
  </si>
  <si>
    <t>№ 12 от 11.04.2022</t>
  </si>
  <si>
    <t>ЛПХ Саморцев И.А.</t>
  </si>
  <si>
    <t>№ 13 от 11.04.2022</t>
  </si>
  <si>
    <t>ЛПХ Мыреева Н.А.</t>
  </si>
  <si>
    <t>№ 14 от 11.04.2022</t>
  </si>
  <si>
    <t>ЛПХ Непряхин С.В.</t>
  </si>
  <si>
    <t>№ 50 от 11.04.2022</t>
  </si>
  <si>
    <t>ЛПХ Матвеева В.Р.</t>
  </si>
  <si>
    <t>№ 51 от 11.04.2022</t>
  </si>
  <si>
    <t>ЛПХ Корнилов М.А.</t>
  </si>
  <si>
    <t>№ 52 от 11.04.2022</t>
  </si>
  <si>
    <t>На приобретение оборудования машин и механизмов (животноводство)</t>
  </si>
  <si>
    <t>№ 1 от 27.05.2022</t>
  </si>
  <si>
    <t>поголовье КРС</t>
  </si>
  <si>
    <t>коров</t>
  </si>
  <si>
    <t xml:space="preserve">отел </t>
  </si>
  <si>
    <t xml:space="preserve">процент </t>
  </si>
  <si>
    <t>№ 1 от 08.04.2022</t>
  </si>
  <si>
    <t>545</t>
  </si>
  <si>
    <t>265</t>
  </si>
  <si>
    <t>71</t>
  </si>
  <si>
    <t>На приобретение сельскохозяйственной техники для сенокошения</t>
  </si>
  <si>
    <t>маточное поголовье лошадей</t>
  </si>
  <si>
    <t xml:space="preserve">ИП Никонов Ф.Д. 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</si>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</sst>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"/>
    <numFmt numFmtId="166" formatCode="0.0"/>
    <numFmt numFmtId="167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0422E-3549-4573-B562-EBB29F4BE29E}">
  <sheetPr>
    <pageSetUpPr fitToPage="1"/>
  </sheetPr>
  <dimension ref="A1:P93"/>
  <sheetViews>
    <sheetView workbookViewId="0">
      <pane ySplit="4" topLeftCell="A5" activePane="bottomLeft" state="frozen"/>
      <selection pane="bottomLeft" activeCell="I1" sqref="I1:J1"/>
    </sheetView>
  </sheetViews>
  <sheetFormatPr defaultRowHeight="15.75" x14ac:dyDescent="0.25"/>
  <cols>
    <col min="1" max="1" width="5" style="1" customWidth="1"/>
    <col min="2" max="2" width="50.7109375" style="1" customWidth="1"/>
    <col min="3" max="3" width="28.7109375" style="1" customWidth="1"/>
    <col min="4" max="4" width="18.7109375" style="1" customWidth="1"/>
    <col min="5" max="5" width="14.7109375" style="1" customWidth="1"/>
    <col min="6" max="6" width="20.7109375" style="1" customWidth="1"/>
    <col min="7" max="8" width="14.7109375" style="1" customWidth="1"/>
    <col min="9" max="9" width="16.7109375" style="1" customWidth="1"/>
    <col min="10" max="10" width="15.7109375" style="1" customWidth="1"/>
    <col min="11" max="11" width="22.140625" style="1" customWidth="1"/>
    <col min="12" max="12" width="20.28515625" style="1" customWidth="1"/>
    <col min="13" max="13" width="10.28515625" style="1" customWidth="1"/>
    <col min="14" max="14" width="10.5703125" style="1" customWidth="1"/>
    <col min="15" max="16384" width="9.140625" style="1"/>
  </cols>
  <sheetData>
    <row r="1" spans="1:11" x14ac:dyDescent="0.25">
      <c r="I1" s="95" t="s">
        <v>321</v>
      </c>
      <c r="J1" s="95"/>
    </row>
    <row r="2" spans="1:11" ht="27" customHeight="1" x14ac:dyDescent="0.25">
      <c r="A2" s="77" t="s">
        <v>93</v>
      </c>
      <c r="B2" s="77"/>
      <c r="C2" s="77"/>
      <c r="D2" s="77"/>
      <c r="E2" s="77"/>
      <c r="F2" s="77"/>
      <c r="G2" s="77"/>
      <c r="H2" s="77"/>
      <c r="I2" s="77"/>
    </row>
    <row r="3" spans="1:11" ht="47.25" x14ac:dyDescent="0.25">
      <c r="A3" s="2" t="s">
        <v>0</v>
      </c>
      <c r="B3" s="3" t="s">
        <v>1</v>
      </c>
      <c r="C3" s="3" t="s">
        <v>2</v>
      </c>
      <c r="D3" s="2" t="s">
        <v>3</v>
      </c>
      <c r="E3" s="2" t="s">
        <v>4</v>
      </c>
      <c r="F3" s="2" t="s">
        <v>89</v>
      </c>
      <c r="G3" s="2" t="s">
        <v>90</v>
      </c>
      <c r="H3" s="2" t="s">
        <v>91</v>
      </c>
      <c r="I3" s="2" t="s">
        <v>92</v>
      </c>
      <c r="J3" s="2" t="s">
        <v>274</v>
      </c>
    </row>
    <row r="4" spans="1:11" ht="15.75" customHeight="1" x14ac:dyDescent="0.25">
      <c r="A4" s="85" t="s">
        <v>5</v>
      </c>
      <c r="B4" s="85"/>
      <c r="C4" s="85"/>
      <c r="D4" s="85"/>
      <c r="E4" s="85"/>
      <c r="F4" s="85"/>
      <c r="G4" s="85"/>
      <c r="H4" s="85"/>
      <c r="I4" s="85"/>
      <c r="J4" s="85"/>
    </row>
    <row r="5" spans="1:11" ht="18" customHeight="1" x14ac:dyDescent="0.25">
      <c r="A5" s="84" t="s">
        <v>6</v>
      </c>
      <c r="B5" s="84"/>
      <c r="C5" s="84"/>
      <c r="D5" s="84"/>
      <c r="E5" s="84"/>
      <c r="F5" s="84"/>
      <c r="G5" s="84"/>
      <c r="H5" s="84"/>
      <c r="I5" s="84"/>
      <c r="J5" s="84"/>
    </row>
    <row r="6" spans="1:11" ht="36" customHeight="1" x14ac:dyDescent="0.25">
      <c r="A6" s="4">
        <v>1</v>
      </c>
      <c r="B6" s="26" t="s">
        <v>50</v>
      </c>
      <c r="C6" s="26" t="s">
        <v>48</v>
      </c>
      <c r="D6" s="86">
        <v>245840</v>
      </c>
      <c r="E6" s="26" t="s">
        <v>51</v>
      </c>
      <c r="F6" s="6" t="s">
        <v>114</v>
      </c>
      <c r="G6" s="6" t="s">
        <v>99</v>
      </c>
      <c r="H6" s="6">
        <v>4.5039999999999996</v>
      </c>
      <c r="I6" s="4">
        <v>3.512</v>
      </c>
      <c r="J6" s="4">
        <f>ROUND(I6/H6*100,2)</f>
        <v>77.98</v>
      </c>
    </row>
    <row r="7" spans="1:11" ht="54" customHeight="1" x14ac:dyDescent="0.25">
      <c r="A7" s="4">
        <v>2</v>
      </c>
      <c r="B7" s="6" t="s">
        <v>10</v>
      </c>
      <c r="C7" s="4" t="s">
        <v>8</v>
      </c>
      <c r="D7" s="5">
        <v>15790000</v>
      </c>
      <c r="E7" s="6" t="s">
        <v>9</v>
      </c>
      <c r="F7" s="6" t="s">
        <v>248</v>
      </c>
      <c r="G7" s="6" t="s">
        <v>99</v>
      </c>
      <c r="H7" s="30">
        <v>320</v>
      </c>
      <c r="I7" s="29">
        <v>318.69749999999999</v>
      </c>
      <c r="J7" s="4">
        <f t="shared" ref="J7:J56" si="0">ROUND(I7/H7*100,2)</f>
        <v>99.59</v>
      </c>
      <c r="K7" s="23"/>
    </row>
    <row r="8" spans="1:11" ht="36" customHeight="1" x14ac:dyDescent="0.25">
      <c r="A8" s="4">
        <v>3</v>
      </c>
      <c r="B8" s="6" t="s">
        <v>7</v>
      </c>
      <c r="C8" s="6" t="s">
        <v>8</v>
      </c>
      <c r="D8" s="5">
        <v>37407000</v>
      </c>
      <c r="E8" s="6" t="s">
        <v>9</v>
      </c>
      <c r="F8" s="6" t="s">
        <v>114</v>
      </c>
      <c r="G8" s="6" t="s">
        <v>99</v>
      </c>
      <c r="H8" s="30">
        <v>763</v>
      </c>
      <c r="I8" s="4">
        <v>765.51329999999996</v>
      </c>
      <c r="J8" s="4">
        <f t="shared" si="0"/>
        <v>100.33</v>
      </c>
    </row>
    <row r="9" spans="1:11" ht="36" customHeight="1" x14ac:dyDescent="0.25">
      <c r="A9" s="4">
        <v>4</v>
      </c>
      <c r="B9" s="19" t="s">
        <v>7</v>
      </c>
      <c r="C9" s="19" t="s">
        <v>11</v>
      </c>
      <c r="D9" s="5">
        <v>359000</v>
      </c>
      <c r="E9" s="6" t="s">
        <v>12</v>
      </c>
      <c r="F9" s="6" t="s">
        <v>114</v>
      </c>
      <c r="G9" s="6" t="s">
        <v>99</v>
      </c>
      <c r="H9" s="26">
        <v>7.55</v>
      </c>
      <c r="I9" s="29">
        <v>7.55</v>
      </c>
      <c r="J9" s="4">
        <f t="shared" si="0"/>
        <v>100</v>
      </c>
      <c r="K9" s="21"/>
    </row>
    <row r="10" spans="1:11" ht="36" customHeight="1" x14ac:dyDescent="0.25">
      <c r="A10" s="4">
        <v>5</v>
      </c>
      <c r="B10" s="6" t="s">
        <v>7</v>
      </c>
      <c r="C10" s="47" t="s">
        <v>13</v>
      </c>
      <c r="D10" s="48">
        <v>804660</v>
      </c>
      <c r="E10" s="6" t="s">
        <v>14</v>
      </c>
      <c r="F10" s="6" t="s">
        <v>114</v>
      </c>
      <c r="G10" s="6" t="s">
        <v>99</v>
      </c>
      <c r="H10" s="46">
        <v>16.038</v>
      </c>
      <c r="I10" s="29">
        <v>16.038</v>
      </c>
      <c r="J10" s="4">
        <f t="shared" si="0"/>
        <v>100</v>
      </c>
      <c r="K10" s="21"/>
    </row>
    <row r="11" spans="1:11" ht="36" customHeight="1" x14ac:dyDescent="0.25">
      <c r="A11" s="4">
        <v>6</v>
      </c>
      <c r="B11" s="6" t="s">
        <v>7</v>
      </c>
      <c r="C11" s="19" t="s">
        <v>15</v>
      </c>
      <c r="D11" s="5">
        <v>154200</v>
      </c>
      <c r="E11" s="6" t="s">
        <v>16</v>
      </c>
      <c r="F11" s="6" t="s">
        <v>114</v>
      </c>
      <c r="G11" s="6" t="s">
        <v>99</v>
      </c>
      <c r="H11" s="26">
        <v>3.41</v>
      </c>
      <c r="I11" s="29">
        <v>3.41</v>
      </c>
      <c r="J11" s="4">
        <f t="shared" si="0"/>
        <v>100</v>
      </c>
      <c r="K11" s="21"/>
    </row>
    <row r="12" spans="1:11" ht="36" customHeight="1" x14ac:dyDescent="0.25">
      <c r="A12" s="4">
        <v>7</v>
      </c>
      <c r="B12" s="6" t="s">
        <v>7</v>
      </c>
      <c r="C12" s="47" t="s">
        <v>17</v>
      </c>
      <c r="D12" s="48">
        <v>600000</v>
      </c>
      <c r="E12" s="6" t="s">
        <v>18</v>
      </c>
      <c r="F12" s="6" t="s">
        <v>114</v>
      </c>
      <c r="G12" s="6" t="s">
        <v>99</v>
      </c>
      <c r="H12" s="33">
        <v>14.039</v>
      </c>
      <c r="I12" s="29">
        <v>14.039</v>
      </c>
      <c r="J12" s="4">
        <f t="shared" si="0"/>
        <v>100</v>
      </c>
      <c r="K12" s="21"/>
    </row>
    <row r="13" spans="1:11" ht="36" customHeight="1" x14ac:dyDescent="0.25">
      <c r="A13" s="4">
        <v>8</v>
      </c>
      <c r="B13" s="6" t="s">
        <v>7</v>
      </c>
      <c r="C13" s="19" t="s">
        <v>19</v>
      </c>
      <c r="D13" s="5">
        <v>662000</v>
      </c>
      <c r="E13" s="6" t="s">
        <v>20</v>
      </c>
      <c r="F13" s="6" t="s">
        <v>114</v>
      </c>
      <c r="G13" s="6" t="s">
        <v>99</v>
      </c>
      <c r="H13" s="39">
        <v>14</v>
      </c>
      <c r="I13" s="37">
        <v>14.154999999999999</v>
      </c>
      <c r="J13" s="4">
        <f t="shared" si="0"/>
        <v>101.11</v>
      </c>
      <c r="K13" s="21"/>
    </row>
    <row r="14" spans="1:11" ht="36" customHeight="1" x14ac:dyDescent="0.25">
      <c r="A14" s="4">
        <v>9</v>
      </c>
      <c r="B14" s="6" t="s">
        <v>7</v>
      </c>
      <c r="C14" s="19" t="s">
        <v>21</v>
      </c>
      <c r="D14" s="5">
        <v>766500</v>
      </c>
      <c r="E14" s="6" t="s">
        <v>20</v>
      </c>
      <c r="F14" s="6" t="s">
        <v>114</v>
      </c>
      <c r="G14" s="6" t="s">
        <v>99</v>
      </c>
      <c r="H14" s="32">
        <v>17</v>
      </c>
      <c r="I14" s="37">
        <v>16.577000000000002</v>
      </c>
      <c r="J14" s="4">
        <f t="shared" si="0"/>
        <v>97.51</v>
      </c>
      <c r="K14" s="21"/>
    </row>
    <row r="15" spans="1:11" ht="36" customHeight="1" x14ac:dyDescent="0.25">
      <c r="A15" s="4">
        <v>10</v>
      </c>
      <c r="B15" s="6" t="s">
        <v>7</v>
      </c>
      <c r="C15" s="38" t="s">
        <v>115</v>
      </c>
      <c r="D15" s="5">
        <v>208810</v>
      </c>
      <c r="E15" s="6" t="s">
        <v>113</v>
      </c>
      <c r="F15" s="6" t="s">
        <v>114</v>
      </c>
      <c r="G15" s="6" t="s">
        <v>99</v>
      </c>
      <c r="H15" s="33">
        <v>2.9830000000000001</v>
      </c>
      <c r="I15" s="37">
        <v>2.9830000000000001</v>
      </c>
      <c r="J15" s="4">
        <f t="shared" si="0"/>
        <v>100</v>
      </c>
      <c r="K15" s="21"/>
    </row>
    <row r="16" spans="1:11" ht="15" customHeight="1" x14ac:dyDescent="0.25">
      <c r="A16" s="52">
        <v>11</v>
      </c>
      <c r="B16" s="55" t="s">
        <v>22</v>
      </c>
      <c r="C16" s="55" t="s">
        <v>8</v>
      </c>
      <c r="D16" s="58">
        <v>6000200</v>
      </c>
      <c r="E16" s="61" t="s">
        <v>23</v>
      </c>
      <c r="F16" s="7" t="s">
        <v>101</v>
      </c>
      <c r="G16" s="9" t="s">
        <v>102</v>
      </c>
      <c r="H16" s="9">
        <v>508</v>
      </c>
      <c r="I16" s="4">
        <v>508</v>
      </c>
      <c r="J16" s="4">
        <f t="shared" si="0"/>
        <v>100</v>
      </c>
      <c r="K16" s="87"/>
    </row>
    <row r="17" spans="1:13" ht="15" customHeight="1" x14ac:dyDescent="0.25">
      <c r="A17" s="53"/>
      <c r="B17" s="56"/>
      <c r="C17" s="56"/>
      <c r="D17" s="59"/>
      <c r="E17" s="62"/>
      <c r="F17" s="7" t="s">
        <v>100</v>
      </c>
      <c r="G17" s="9" t="s">
        <v>102</v>
      </c>
      <c r="H17" s="9">
        <v>244</v>
      </c>
      <c r="I17" s="4">
        <v>245</v>
      </c>
      <c r="J17" s="4">
        <f t="shared" si="0"/>
        <v>100.41</v>
      </c>
      <c r="K17" s="87"/>
    </row>
    <row r="18" spans="1:13" ht="15" customHeight="1" x14ac:dyDescent="0.25">
      <c r="A18" s="54"/>
      <c r="B18" s="57"/>
      <c r="C18" s="57"/>
      <c r="D18" s="60"/>
      <c r="E18" s="63"/>
      <c r="F18" s="7" t="s">
        <v>103</v>
      </c>
      <c r="G18" s="9" t="s">
        <v>105</v>
      </c>
      <c r="H18" s="9">
        <v>81</v>
      </c>
      <c r="I18" s="4">
        <v>86</v>
      </c>
      <c r="J18" s="4">
        <f t="shared" si="0"/>
        <v>106.17</v>
      </c>
      <c r="K18" s="87"/>
    </row>
    <row r="19" spans="1:13" ht="15" customHeight="1" x14ac:dyDescent="0.25">
      <c r="A19" s="52">
        <v>132</v>
      </c>
      <c r="B19" s="61" t="s">
        <v>24</v>
      </c>
      <c r="C19" s="55" t="s">
        <v>8</v>
      </c>
      <c r="D19" s="58">
        <v>7035000</v>
      </c>
      <c r="E19" s="61" t="s">
        <v>25</v>
      </c>
      <c r="F19" s="7" t="s">
        <v>101</v>
      </c>
      <c r="G19" s="9" t="s">
        <v>102</v>
      </c>
      <c r="H19" s="9">
        <v>508</v>
      </c>
      <c r="I19" s="4">
        <v>508</v>
      </c>
      <c r="J19" s="4">
        <f t="shared" si="0"/>
        <v>100</v>
      </c>
      <c r="K19" s="88"/>
      <c r="L19" s="64"/>
      <c r="M19" s="13"/>
    </row>
    <row r="20" spans="1:13" ht="15" customHeight="1" x14ac:dyDescent="0.25">
      <c r="A20" s="53"/>
      <c r="B20" s="62"/>
      <c r="C20" s="56"/>
      <c r="D20" s="59"/>
      <c r="E20" s="62"/>
      <c r="F20" s="7" t="s">
        <v>100</v>
      </c>
      <c r="G20" s="9" t="s">
        <v>102</v>
      </c>
      <c r="H20" s="9">
        <v>244</v>
      </c>
      <c r="I20" s="4">
        <v>245</v>
      </c>
      <c r="J20" s="4">
        <f t="shared" si="0"/>
        <v>100.41</v>
      </c>
      <c r="K20" s="88"/>
      <c r="L20" s="64"/>
    </row>
    <row r="21" spans="1:13" ht="15" customHeight="1" x14ac:dyDescent="0.25">
      <c r="A21" s="54"/>
      <c r="B21" s="63"/>
      <c r="C21" s="57"/>
      <c r="D21" s="60"/>
      <c r="E21" s="63"/>
      <c r="F21" s="7" t="s">
        <v>103</v>
      </c>
      <c r="G21" s="9" t="s">
        <v>105</v>
      </c>
      <c r="H21" s="9">
        <v>81</v>
      </c>
      <c r="I21" s="4">
        <v>86</v>
      </c>
      <c r="J21" s="4">
        <f t="shared" si="0"/>
        <v>106.17</v>
      </c>
      <c r="K21" s="89"/>
      <c r="L21" s="25"/>
    </row>
    <row r="22" spans="1:13" ht="15" customHeight="1" x14ac:dyDescent="0.25">
      <c r="A22" s="52">
        <v>13</v>
      </c>
      <c r="B22" s="61" t="s">
        <v>24</v>
      </c>
      <c r="C22" s="55" t="s">
        <v>26</v>
      </c>
      <c r="D22" s="58">
        <v>5005000</v>
      </c>
      <c r="E22" s="61" t="s">
        <v>27</v>
      </c>
      <c r="F22" s="7" t="s">
        <v>101</v>
      </c>
      <c r="G22" s="9" t="s">
        <v>102</v>
      </c>
      <c r="H22" s="9">
        <v>304</v>
      </c>
      <c r="I22" s="4">
        <v>312</v>
      </c>
      <c r="J22" s="4">
        <f t="shared" si="0"/>
        <v>102.63</v>
      </c>
      <c r="K22" s="13"/>
      <c r="M22" s="13"/>
    </row>
    <row r="23" spans="1:13" ht="15" customHeight="1" x14ac:dyDescent="0.25">
      <c r="A23" s="53"/>
      <c r="B23" s="62"/>
      <c r="C23" s="56"/>
      <c r="D23" s="59"/>
      <c r="E23" s="62"/>
      <c r="F23" s="7" t="s">
        <v>100</v>
      </c>
      <c r="G23" s="9" t="s">
        <v>102</v>
      </c>
      <c r="H23" s="24">
        <v>145</v>
      </c>
      <c r="I23" s="4">
        <v>162</v>
      </c>
      <c r="J23" s="4">
        <f t="shared" si="0"/>
        <v>111.72</v>
      </c>
    </row>
    <row r="24" spans="1:13" ht="15" customHeight="1" x14ac:dyDescent="0.25">
      <c r="A24" s="54"/>
      <c r="B24" s="63"/>
      <c r="C24" s="57"/>
      <c r="D24" s="60"/>
      <c r="E24" s="63"/>
      <c r="F24" s="7" t="s">
        <v>103</v>
      </c>
      <c r="G24" s="9" t="s">
        <v>105</v>
      </c>
      <c r="H24" s="9">
        <v>87.5</v>
      </c>
      <c r="I24" s="4">
        <v>87.6</v>
      </c>
      <c r="J24" s="4">
        <f t="shared" si="0"/>
        <v>100.11</v>
      </c>
    </row>
    <row r="25" spans="1:13" ht="15" customHeight="1" x14ac:dyDescent="0.25">
      <c r="A25" s="52">
        <v>14</v>
      </c>
      <c r="B25" s="61" t="s">
        <v>24</v>
      </c>
      <c r="C25" s="61" t="s">
        <v>28</v>
      </c>
      <c r="D25" s="58">
        <v>245000</v>
      </c>
      <c r="E25" s="61" t="s">
        <v>29</v>
      </c>
      <c r="F25" s="7" t="s">
        <v>101</v>
      </c>
      <c r="G25" s="9" t="s">
        <v>102</v>
      </c>
      <c r="H25" s="9">
        <v>14</v>
      </c>
      <c r="I25" s="4">
        <v>14</v>
      </c>
      <c r="J25" s="4">
        <f t="shared" si="0"/>
        <v>100</v>
      </c>
      <c r="M25" s="13"/>
    </row>
    <row r="26" spans="1:13" ht="15" customHeight="1" x14ac:dyDescent="0.25">
      <c r="A26" s="53"/>
      <c r="B26" s="62"/>
      <c r="C26" s="62"/>
      <c r="D26" s="59"/>
      <c r="E26" s="62"/>
      <c r="F26" s="7" t="s">
        <v>100</v>
      </c>
      <c r="G26" s="9" t="s">
        <v>102</v>
      </c>
      <c r="H26" s="9">
        <v>7</v>
      </c>
      <c r="I26" s="4">
        <v>7</v>
      </c>
      <c r="J26" s="4">
        <f t="shared" si="0"/>
        <v>100</v>
      </c>
      <c r="M26" s="13"/>
    </row>
    <row r="27" spans="1:13" ht="15" customHeight="1" x14ac:dyDescent="0.25">
      <c r="A27" s="54"/>
      <c r="B27" s="63"/>
      <c r="C27" s="63"/>
      <c r="D27" s="60"/>
      <c r="E27" s="63"/>
      <c r="F27" s="7" t="s">
        <v>103</v>
      </c>
      <c r="G27" s="9" t="s">
        <v>105</v>
      </c>
      <c r="H27" s="9">
        <v>100</v>
      </c>
      <c r="I27" s="4">
        <v>100</v>
      </c>
      <c r="J27" s="4">
        <f t="shared" si="0"/>
        <v>100</v>
      </c>
      <c r="M27" s="13"/>
    </row>
    <row r="28" spans="1:13" ht="15" customHeight="1" x14ac:dyDescent="0.25">
      <c r="A28" s="52">
        <v>15</v>
      </c>
      <c r="B28" s="61" t="s">
        <v>24</v>
      </c>
      <c r="C28" s="55" t="s">
        <v>30</v>
      </c>
      <c r="D28" s="58">
        <v>210000</v>
      </c>
      <c r="E28" s="61" t="s">
        <v>31</v>
      </c>
      <c r="F28" s="7" t="s">
        <v>101</v>
      </c>
      <c r="G28" s="9" t="s">
        <v>102</v>
      </c>
      <c r="H28" s="9">
        <v>16</v>
      </c>
      <c r="I28" s="20">
        <v>14</v>
      </c>
      <c r="J28" s="4">
        <f t="shared" si="0"/>
        <v>87.5</v>
      </c>
      <c r="M28" s="13"/>
    </row>
    <row r="29" spans="1:13" ht="15" customHeight="1" x14ac:dyDescent="0.25">
      <c r="A29" s="53"/>
      <c r="B29" s="62"/>
      <c r="C29" s="56"/>
      <c r="D29" s="59"/>
      <c r="E29" s="62"/>
      <c r="F29" s="7" t="s">
        <v>100</v>
      </c>
      <c r="G29" s="9" t="s">
        <v>102</v>
      </c>
      <c r="H29" s="9">
        <v>6</v>
      </c>
      <c r="I29" s="20">
        <v>6</v>
      </c>
      <c r="J29" s="4">
        <f t="shared" si="0"/>
        <v>100</v>
      </c>
    </row>
    <row r="30" spans="1:13" ht="15" customHeight="1" x14ac:dyDescent="0.25">
      <c r="A30" s="54"/>
      <c r="B30" s="63"/>
      <c r="C30" s="57"/>
      <c r="D30" s="60"/>
      <c r="E30" s="63"/>
      <c r="F30" s="7" t="s">
        <v>103</v>
      </c>
      <c r="G30" s="9" t="s">
        <v>105</v>
      </c>
      <c r="H30" s="9">
        <v>100</v>
      </c>
      <c r="I30" s="20"/>
      <c r="J30" s="4"/>
    </row>
    <row r="31" spans="1:13" ht="15" customHeight="1" x14ac:dyDescent="0.25">
      <c r="A31" s="52">
        <v>16</v>
      </c>
      <c r="B31" s="61" t="s">
        <v>24</v>
      </c>
      <c r="C31" s="61" t="s">
        <v>32</v>
      </c>
      <c r="D31" s="58">
        <v>175000</v>
      </c>
      <c r="E31" s="61" t="s">
        <v>33</v>
      </c>
      <c r="F31" s="7" t="s">
        <v>101</v>
      </c>
      <c r="G31" s="9" t="s">
        <v>102</v>
      </c>
      <c r="H31" s="9">
        <v>9</v>
      </c>
      <c r="I31" s="4">
        <v>9</v>
      </c>
      <c r="J31" s="4">
        <f t="shared" si="0"/>
        <v>100</v>
      </c>
      <c r="K31" s="13"/>
      <c r="M31" s="13"/>
    </row>
    <row r="32" spans="1:13" ht="15" customHeight="1" x14ac:dyDescent="0.25">
      <c r="A32" s="53"/>
      <c r="B32" s="62"/>
      <c r="C32" s="62"/>
      <c r="D32" s="59"/>
      <c r="E32" s="62"/>
      <c r="F32" s="7" t="s">
        <v>100</v>
      </c>
      <c r="G32" s="9" t="s">
        <v>102</v>
      </c>
      <c r="H32" s="9">
        <v>5</v>
      </c>
      <c r="I32" s="4">
        <v>5</v>
      </c>
      <c r="J32" s="4">
        <f t="shared" si="0"/>
        <v>100</v>
      </c>
    </row>
    <row r="33" spans="1:13" ht="15" customHeight="1" x14ac:dyDescent="0.25">
      <c r="A33" s="54"/>
      <c r="B33" s="63"/>
      <c r="C33" s="63"/>
      <c r="D33" s="60"/>
      <c r="E33" s="63"/>
      <c r="F33" s="7" t="s">
        <v>103</v>
      </c>
      <c r="G33" s="9" t="s">
        <v>105</v>
      </c>
      <c r="H33" s="9">
        <v>100</v>
      </c>
      <c r="I33" s="4">
        <v>100</v>
      </c>
      <c r="J33" s="4">
        <f t="shared" si="0"/>
        <v>100</v>
      </c>
    </row>
    <row r="34" spans="1:13" ht="15" customHeight="1" x14ac:dyDescent="0.25">
      <c r="A34" s="52">
        <v>17</v>
      </c>
      <c r="B34" s="61" t="s">
        <v>24</v>
      </c>
      <c r="C34" s="61" t="s">
        <v>34</v>
      </c>
      <c r="D34" s="58">
        <v>350000</v>
      </c>
      <c r="E34" s="61" t="s">
        <v>35</v>
      </c>
      <c r="F34" s="7" t="s">
        <v>101</v>
      </c>
      <c r="G34" s="9" t="s">
        <v>102</v>
      </c>
      <c r="H34" s="9">
        <v>15</v>
      </c>
      <c r="I34" s="29">
        <v>26</v>
      </c>
      <c r="J34" s="4">
        <f t="shared" si="0"/>
        <v>173.33</v>
      </c>
      <c r="M34" s="13"/>
    </row>
    <row r="35" spans="1:13" ht="15" customHeight="1" x14ac:dyDescent="0.25">
      <c r="A35" s="53"/>
      <c r="B35" s="62"/>
      <c r="C35" s="62"/>
      <c r="D35" s="59"/>
      <c r="E35" s="62"/>
      <c r="F35" s="7" t="s">
        <v>100</v>
      </c>
      <c r="G35" s="9" t="s">
        <v>102</v>
      </c>
      <c r="H35" s="9">
        <v>10</v>
      </c>
      <c r="I35" s="4">
        <v>11</v>
      </c>
      <c r="J35" s="4">
        <f t="shared" si="0"/>
        <v>110</v>
      </c>
    </row>
    <row r="36" spans="1:13" ht="15" customHeight="1" x14ac:dyDescent="0.25">
      <c r="A36" s="54"/>
      <c r="B36" s="63"/>
      <c r="C36" s="63"/>
      <c r="D36" s="60"/>
      <c r="E36" s="63"/>
      <c r="F36" s="7" t="s">
        <v>103</v>
      </c>
      <c r="G36" s="9" t="s">
        <v>105</v>
      </c>
      <c r="H36" s="9">
        <v>100</v>
      </c>
      <c r="I36" s="4">
        <v>100</v>
      </c>
      <c r="J36" s="4">
        <f t="shared" si="0"/>
        <v>100</v>
      </c>
    </row>
    <row r="37" spans="1:13" ht="15" customHeight="1" x14ac:dyDescent="0.25">
      <c r="A37" s="52">
        <v>18</v>
      </c>
      <c r="B37" s="61" t="s">
        <v>24</v>
      </c>
      <c r="C37" s="61" t="s">
        <v>36</v>
      </c>
      <c r="D37" s="58">
        <v>385000</v>
      </c>
      <c r="E37" s="61" t="s">
        <v>37</v>
      </c>
      <c r="F37" s="7" t="s">
        <v>101</v>
      </c>
      <c r="G37" s="9" t="s">
        <v>102</v>
      </c>
      <c r="H37" s="9">
        <v>13</v>
      </c>
      <c r="I37" s="4">
        <v>13</v>
      </c>
      <c r="J37" s="4">
        <f t="shared" si="0"/>
        <v>100</v>
      </c>
      <c r="M37" s="13"/>
    </row>
    <row r="38" spans="1:13" ht="15" customHeight="1" x14ac:dyDescent="0.25">
      <c r="A38" s="53"/>
      <c r="B38" s="62"/>
      <c r="C38" s="62"/>
      <c r="D38" s="59"/>
      <c r="E38" s="62"/>
      <c r="F38" s="7" t="s">
        <v>100</v>
      </c>
      <c r="G38" s="9" t="s">
        <v>102</v>
      </c>
      <c r="H38" s="9">
        <v>11</v>
      </c>
      <c r="I38" s="4">
        <v>11</v>
      </c>
      <c r="J38" s="4">
        <f t="shared" si="0"/>
        <v>100</v>
      </c>
    </row>
    <row r="39" spans="1:13" ht="15" customHeight="1" x14ac:dyDescent="0.25">
      <c r="A39" s="54"/>
      <c r="B39" s="63"/>
      <c r="C39" s="63"/>
      <c r="D39" s="60"/>
      <c r="E39" s="63"/>
      <c r="F39" s="7" t="s">
        <v>103</v>
      </c>
      <c r="G39" s="9" t="s">
        <v>105</v>
      </c>
      <c r="H39" s="9">
        <v>45</v>
      </c>
      <c r="I39" s="4">
        <v>63.6</v>
      </c>
      <c r="J39" s="4">
        <f t="shared" si="0"/>
        <v>141.33000000000001</v>
      </c>
    </row>
    <row r="40" spans="1:13" ht="15" customHeight="1" x14ac:dyDescent="0.25">
      <c r="A40" s="52">
        <v>19</v>
      </c>
      <c r="B40" s="61" t="s">
        <v>24</v>
      </c>
      <c r="C40" s="61" t="s">
        <v>38</v>
      </c>
      <c r="D40" s="58">
        <v>140000</v>
      </c>
      <c r="E40" s="61" t="s">
        <v>39</v>
      </c>
      <c r="F40" s="7" t="s">
        <v>101</v>
      </c>
      <c r="G40" s="9" t="s">
        <v>102</v>
      </c>
      <c r="H40" s="24">
        <v>4</v>
      </c>
      <c r="I40" s="4">
        <v>4</v>
      </c>
      <c r="J40" s="4">
        <f t="shared" si="0"/>
        <v>100</v>
      </c>
      <c r="M40" s="13"/>
    </row>
    <row r="41" spans="1:13" ht="15" customHeight="1" x14ac:dyDescent="0.25">
      <c r="A41" s="53"/>
      <c r="B41" s="62"/>
      <c r="C41" s="62"/>
      <c r="D41" s="59"/>
      <c r="E41" s="62"/>
      <c r="F41" s="7" t="s">
        <v>100</v>
      </c>
      <c r="G41" s="9" t="s">
        <v>102</v>
      </c>
      <c r="H41" s="24">
        <v>4</v>
      </c>
      <c r="I41" s="4">
        <v>4</v>
      </c>
      <c r="J41" s="4">
        <f t="shared" si="0"/>
        <v>100</v>
      </c>
    </row>
    <row r="42" spans="1:13" ht="15" customHeight="1" x14ac:dyDescent="0.25">
      <c r="A42" s="54"/>
      <c r="B42" s="63"/>
      <c r="C42" s="63"/>
      <c r="D42" s="60"/>
      <c r="E42" s="63"/>
      <c r="F42" s="7" t="s">
        <v>103</v>
      </c>
      <c r="G42" s="9" t="s">
        <v>105</v>
      </c>
      <c r="H42" s="9">
        <v>100</v>
      </c>
      <c r="I42" s="4">
        <v>100</v>
      </c>
      <c r="J42" s="4">
        <f t="shared" si="0"/>
        <v>100</v>
      </c>
    </row>
    <row r="43" spans="1:13" ht="15" customHeight="1" x14ac:dyDescent="0.25">
      <c r="A43" s="52">
        <v>20</v>
      </c>
      <c r="B43" s="61" t="s">
        <v>24</v>
      </c>
      <c r="C43" s="61" t="s">
        <v>40</v>
      </c>
      <c r="D43" s="58">
        <v>140000</v>
      </c>
      <c r="E43" s="61" t="s">
        <v>41</v>
      </c>
      <c r="F43" s="7" t="s">
        <v>101</v>
      </c>
      <c r="G43" s="9" t="s">
        <v>102</v>
      </c>
      <c r="H43" s="9">
        <v>10</v>
      </c>
      <c r="I43" s="4">
        <v>12</v>
      </c>
      <c r="J43" s="4">
        <f t="shared" si="0"/>
        <v>120</v>
      </c>
      <c r="M43" s="13"/>
    </row>
    <row r="44" spans="1:13" ht="15" customHeight="1" x14ac:dyDescent="0.25">
      <c r="A44" s="53"/>
      <c r="B44" s="62"/>
      <c r="C44" s="62"/>
      <c r="D44" s="59"/>
      <c r="E44" s="62"/>
      <c r="F44" s="7" t="s">
        <v>100</v>
      </c>
      <c r="G44" s="9" t="s">
        <v>102</v>
      </c>
      <c r="H44" s="9">
        <v>4</v>
      </c>
      <c r="I44" s="10">
        <v>4</v>
      </c>
      <c r="J44" s="4">
        <f t="shared" si="0"/>
        <v>100</v>
      </c>
    </row>
    <row r="45" spans="1:13" ht="15" customHeight="1" x14ac:dyDescent="0.25">
      <c r="A45" s="54"/>
      <c r="B45" s="63"/>
      <c r="C45" s="63"/>
      <c r="D45" s="60"/>
      <c r="E45" s="63"/>
      <c r="F45" s="7" t="s">
        <v>103</v>
      </c>
      <c r="G45" s="9" t="s">
        <v>105</v>
      </c>
      <c r="H45" s="9">
        <v>100</v>
      </c>
      <c r="I45" s="10">
        <v>100</v>
      </c>
      <c r="J45" s="4">
        <f t="shared" si="0"/>
        <v>100</v>
      </c>
    </row>
    <row r="46" spans="1:13" ht="15" customHeight="1" x14ac:dyDescent="0.25">
      <c r="A46" s="52">
        <v>21</v>
      </c>
      <c r="B46" s="61" t="s">
        <v>24</v>
      </c>
      <c r="C46" s="61" t="s">
        <v>42</v>
      </c>
      <c r="D46" s="58">
        <v>35000</v>
      </c>
      <c r="E46" s="61" t="s">
        <v>43</v>
      </c>
      <c r="F46" s="7" t="s">
        <v>101</v>
      </c>
      <c r="G46" s="9" t="s">
        <v>102</v>
      </c>
      <c r="H46" s="9">
        <v>2</v>
      </c>
      <c r="I46" s="9">
        <v>2</v>
      </c>
      <c r="J46" s="4">
        <f t="shared" si="0"/>
        <v>100</v>
      </c>
      <c r="M46" s="13"/>
    </row>
    <row r="47" spans="1:13" ht="15" customHeight="1" x14ac:dyDescent="0.25">
      <c r="A47" s="53"/>
      <c r="B47" s="62"/>
      <c r="C47" s="62"/>
      <c r="D47" s="59"/>
      <c r="E47" s="62"/>
      <c r="F47" s="7" t="s">
        <v>100</v>
      </c>
      <c r="G47" s="9" t="s">
        <v>102</v>
      </c>
      <c r="H47" s="9">
        <v>1</v>
      </c>
      <c r="I47" s="9">
        <v>1</v>
      </c>
      <c r="J47" s="4">
        <f t="shared" si="0"/>
        <v>100</v>
      </c>
    </row>
    <row r="48" spans="1:13" ht="15" customHeight="1" x14ac:dyDescent="0.25">
      <c r="A48" s="54"/>
      <c r="B48" s="63"/>
      <c r="C48" s="63"/>
      <c r="D48" s="60"/>
      <c r="E48" s="63"/>
      <c r="F48" s="7" t="s">
        <v>103</v>
      </c>
      <c r="G48" s="9" t="s">
        <v>105</v>
      </c>
      <c r="H48" s="9">
        <v>100</v>
      </c>
      <c r="I48" s="9">
        <v>100</v>
      </c>
      <c r="J48" s="4">
        <f t="shared" si="0"/>
        <v>100</v>
      </c>
    </row>
    <row r="49" spans="1:16" ht="22.5" customHeight="1" x14ac:dyDescent="0.25">
      <c r="A49" s="52">
        <v>22</v>
      </c>
      <c r="B49" s="61" t="s">
        <v>24</v>
      </c>
      <c r="C49" s="61" t="s">
        <v>44</v>
      </c>
      <c r="D49" s="58">
        <v>140000</v>
      </c>
      <c r="E49" s="61" t="s">
        <v>45</v>
      </c>
      <c r="F49" s="7" t="s">
        <v>101</v>
      </c>
      <c r="G49" s="9" t="s">
        <v>102</v>
      </c>
      <c r="H49" s="9">
        <v>8</v>
      </c>
      <c r="I49" s="4">
        <v>9</v>
      </c>
      <c r="J49" s="4">
        <f t="shared" si="0"/>
        <v>112.5</v>
      </c>
      <c r="M49" s="13"/>
    </row>
    <row r="50" spans="1:16" ht="22.5" customHeight="1" x14ac:dyDescent="0.25">
      <c r="A50" s="54"/>
      <c r="B50" s="63"/>
      <c r="C50" s="63"/>
      <c r="D50" s="60"/>
      <c r="E50" s="63"/>
      <c r="F50" s="7" t="s">
        <v>100</v>
      </c>
      <c r="G50" s="9" t="s">
        <v>104</v>
      </c>
      <c r="H50" s="9">
        <v>4</v>
      </c>
      <c r="I50" s="4">
        <v>5</v>
      </c>
      <c r="J50" s="4">
        <f t="shared" si="0"/>
        <v>125</v>
      </c>
    </row>
    <row r="51" spans="1:16" ht="22.5" customHeight="1" x14ac:dyDescent="0.25">
      <c r="A51" s="52">
        <v>23</v>
      </c>
      <c r="B51" s="61" t="s">
        <v>24</v>
      </c>
      <c r="C51" s="61" t="s">
        <v>46</v>
      </c>
      <c r="D51" s="58">
        <v>630000</v>
      </c>
      <c r="E51" s="61" t="s">
        <v>47</v>
      </c>
      <c r="F51" s="7" t="s">
        <v>101</v>
      </c>
      <c r="G51" s="9" t="s">
        <v>102</v>
      </c>
      <c r="H51" s="9">
        <v>27</v>
      </c>
      <c r="I51" s="4">
        <v>27</v>
      </c>
      <c r="J51" s="4">
        <f t="shared" si="0"/>
        <v>100</v>
      </c>
      <c r="K51" s="87"/>
      <c r="L51" s="72"/>
      <c r="M51" s="13"/>
      <c r="P51" s="22"/>
    </row>
    <row r="52" spans="1:16" ht="22.5" customHeight="1" x14ac:dyDescent="0.25">
      <c r="A52" s="54"/>
      <c r="B52" s="63"/>
      <c r="C52" s="63"/>
      <c r="D52" s="60"/>
      <c r="E52" s="63"/>
      <c r="F52" s="7" t="s">
        <v>100</v>
      </c>
      <c r="G52" s="9" t="s">
        <v>104</v>
      </c>
      <c r="H52" s="9">
        <v>18</v>
      </c>
      <c r="I52" s="4">
        <v>19</v>
      </c>
      <c r="J52" s="4">
        <f t="shared" si="0"/>
        <v>105.56</v>
      </c>
      <c r="K52" s="87"/>
      <c r="L52" s="72"/>
      <c r="P52" s="22"/>
    </row>
    <row r="53" spans="1:16" ht="15" customHeight="1" x14ac:dyDescent="0.25">
      <c r="A53" s="66">
        <v>24</v>
      </c>
      <c r="B53" s="55" t="s">
        <v>24</v>
      </c>
      <c r="C53" s="55" t="s">
        <v>48</v>
      </c>
      <c r="D53" s="69">
        <v>245000</v>
      </c>
      <c r="E53" s="61" t="s">
        <v>49</v>
      </c>
      <c r="F53" s="7" t="s">
        <v>101</v>
      </c>
      <c r="G53" s="9" t="s">
        <v>102</v>
      </c>
      <c r="H53" s="24">
        <v>8</v>
      </c>
      <c r="I53" s="26">
        <v>8</v>
      </c>
      <c r="J53" s="4">
        <f t="shared" si="0"/>
        <v>100</v>
      </c>
      <c r="K53" s="90"/>
      <c r="L53" s="73"/>
      <c r="M53" s="65"/>
      <c r="N53" s="65"/>
    </row>
    <row r="54" spans="1:16" ht="15" customHeight="1" x14ac:dyDescent="0.25">
      <c r="A54" s="67"/>
      <c r="B54" s="56"/>
      <c r="C54" s="56"/>
      <c r="D54" s="70"/>
      <c r="E54" s="62"/>
      <c r="F54" s="7" t="s">
        <v>100</v>
      </c>
      <c r="G54" s="9" t="s">
        <v>104</v>
      </c>
      <c r="H54" s="24">
        <v>6</v>
      </c>
      <c r="I54" s="26">
        <v>7</v>
      </c>
      <c r="J54" s="4">
        <f t="shared" si="0"/>
        <v>116.67</v>
      </c>
      <c r="K54" s="90"/>
      <c r="L54" s="73"/>
      <c r="M54" s="13"/>
    </row>
    <row r="55" spans="1:16" ht="15" customHeight="1" x14ac:dyDescent="0.25">
      <c r="A55" s="68"/>
      <c r="B55" s="57"/>
      <c r="C55" s="57"/>
      <c r="D55" s="71"/>
      <c r="E55" s="63"/>
      <c r="F55" s="7" t="s">
        <v>103</v>
      </c>
      <c r="G55" s="9" t="s">
        <v>105</v>
      </c>
      <c r="H55" s="24">
        <v>33</v>
      </c>
      <c r="I55" s="26">
        <v>85.7</v>
      </c>
      <c r="J55" s="4">
        <f t="shared" si="0"/>
        <v>259.7</v>
      </c>
      <c r="K55" s="90"/>
      <c r="L55" s="73"/>
    </row>
    <row r="56" spans="1:16" ht="54" customHeight="1" x14ac:dyDescent="0.25">
      <c r="A56" s="4">
        <v>25</v>
      </c>
      <c r="B56" s="9" t="s">
        <v>116</v>
      </c>
      <c r="C56" s="9" t="s">
        <v>8</v>
      </c>
      <c r="D56" s="8">
        <v>4860800</v>
      </c>
      <c r="E56" s="9" t="s">
        <v>52</v>
      </c>
      <c r="F56" s="9" t="s">
        <v>107</v>
      </c>
      <c r="G56" s="9" t="s">
        <v>106</v>
      </c>
      <c r="H56" s="9">
        <v>201</v>
      </c>
      <c r="I56" s="4">
        <v>244</v>
      </c>
      <c r="J56" s="4">
        <f t="shared" si="0"/>
        <v>121.39</v>
      </c>
    </row>
    <row r="57" spans="1:16" x14ac:dyDescent="0.25">
      <c r="A57" s="74" t="s">
        <v>53</v>
      </c>
      <c r="B57" s="75"/>
      <c r="C57" s="76"/>
      <c r="D57" s="11">
        <f>SUM(D6:D56)</f>
        <v>82594010</v>
      </c>
      <c r="E57" s="9"/>
      <c r="F57" s="9"/>
      <c r="G57" s="9"/>
      <c r="H57" s="9"/>
      <c r="I57" s="10"/>
      <c r="J57" s="4"/>
      <c r="K57" s="12"/>
      <c r="L57" s="12"/>
    </row>
    <row r="58" spans="1:16" ht="18" customHeight="1" x14ac:dyDescent="0.25">
      <c r="A58" s="84" t="s">
        <v>129</v>
      </c>
      <c r="B58" s="84"/>
      <c r="C58" s="84"/>
      <c r="D58" s="84"/>
      <c r="E58" s="84"/>
      <c r="F58" s="84"/>
      <c r="G58" s="84"/>
      <c r="H58" s="84"/>
      <c r="I58" s="84"/>
      <c r="J58" s="84"/>
    </row>
    <row r="59" spans="1:16" ht="15" customHeight="1" x14ac:dyDescent="0.25">
      <c r="A59" s="81">
        <v>1</v>
      </c>
      <c r="B59" s="82" t="s">
        <v>54</v>
      </c>
      <c r="C59" s="82" t="s">
        <v>112</v>
      </c>
      <c r="D59" s="83">
        <v>235200</v>
      </c>
      <c r="E59" s="82" t="s">
        <v>111</v>
      </c>
      <c r="F59" s="7" t="s">
        <v>108</v>
      </c>
      <c r="G59" s="9" t="s">
        <v>102</v>
      </c>
      <c r="H59" s="6">
        <v>34</v>
      </c>
      <c r="I59" s="4">
        <v>34</v>
      </c>
      <c r="J59" s="4">
        <f>ROUND(I59/H59*100,2)</f>
        <v>100</v>
      </c>
    </row>
    <row r="60" spans="1:16" ht="15" customHeight="1" x14ac:dyDescent="0.25">
      <c r="A60" s="81"/>
      <c r="B60" s="82"/>
      <c r="C60" s="82"/>
      <c r="D60" s="83"/>
      <c r="E60" s="82"/>
      <c r="F60" s="7" t="s">
        <v>109</v>
      </c>
      <c r="G60" s="9" t="s">
        <v>104</v>
      </c>
      <c r="H60" s="6">
        <v>28</v>
      </c>
      <c r="I60" s="4">
        <v>28</v>
      </c>
      <c r="J60" s="4">
        <f t="shared" ref="J60:J61" si="1">ROUND(I60/H60*100,2)</f>
        <v>100</v>
      </c>
    </row>
    <row r="61" spans="1:16" ht="15" customHeight="1" x14ac:dyDescent="0.25">
      <c r="A61" s="81"/>
      <c r="B61" s="82"/>
      <c r="C61" s="82"/>
      <c r="D61" s="83"/>
      <c r="E61" s="82"/>
      <c r="F61" s="7" t="s">
        <v>110</v>
      </c>
      <c r="G61" s="9" t="s">
        <v>105</v>
      </c>
      <c r="H61" s="6">
        <v>64</v>
      </c>
      <c r="I61" s="4">
        <v>64</v>
      </c>
      <c r="J61" s="4">
        <f t="shared" si="1"/>
        <v>100</v>
      </c>
    </row>
    <row r="62" spans="1:16" ht="15.75" customHeight="1" x14ac:dyDescent="0.25">
      <c r="A62" s="74" t="s">
        <v>53</v>
      </c>
      <c r="B62" s="75"/>
      <c r="C62" s="76"/>
      <c r="D62" s="15">
        <v>235200</v>
      </c>
      <c r="E62" s="6"/>
      <c r="F62" s="7"/>
      <c r="G62" s="9"/>
      <c r="H62" s="6"/>
      <c r="I62" s="43"/>
      <c r="J62" s="4"/>
    </row>
    <row r="63" spans="1:16" ht="18" customHeight="1" x14ac:dyDescent="0.25">
      <c r="A63" s="84" t="s">
        <v>55</v>
      </c>
      <c r="B63" s="84"/>
      <c r="C63" s="84"/>
      <c r="D63" s="84"/>
      <c r="E63" s="84"/>
      <c r="F63" s="84"/>
      <c r="G63" s="84"/>
      <c r="H63" s="84"/>
      <c r="I63" s="84"/>
      <c r="J63" s="84"/>
    </row>
    <row r="64" spans="1:16" ht="30" customHeight="1" x14ac:dyDescent="0.25">
      <c r="A64" s="4">
        <v>1</v>
      </c>
      <c r="B64" s="6" t="s">
        <v>56</v>
      </c>
      <c r="C64" s="6" t="s">
        <v>57</v>
      </c>
      <c r="D64" s="5">
        <v>150000</v>
      </c>
      <c r="E64" s="6" t="s">
        <v>58</v>
      </c>
      <c r="F64" s="6" t="s">
        <v>95</v>
      </c>
      <c r="G64" s="6" t="s">
        <v>94</v>
      </c>
      <c r="H64" s="6">
        <v>6</v>
      </c>
      <c r="I64" s="4">
        <v>10.28</v>
      </c>
      <c r="J64" s="4">
        <f>ROUND(I64/H64*100, 2)</f>
        <v>171.33</v>
      </c>
      <c r="K64" s="27"/>
      <c r="L64" s="18"/>
    </row>
    <row r="65" spans="1:12" ht="30" customHeight="1" x14ac:dyDescent="0.25">
      <c r="A65" s="4">
        <v>2</v>
      </c>
      <c r="B65" s="6" t="s">
        <v>56</v>
      </c>
      <c r="C65" s="4" t="s">
        <v>32</v>
      </c>
      <c r="D65" s="5">
        <v>180000</v>
      </c>
      <c r="E65" s="6" t="s">
        <v>58</v>
      </c>
      <c r="F65" s="6" t="s">
        <v>95</v>
      </c>
      <c r="G65" s="6" t="s">
        <v>94</v>
      </c>
      <c r="H65" s="6">
        <v>5</v>
      </c>
      <c r="I65" s="4">
        <v>5</v>
      </c>
      <c r="J65" s="4">
        <f t="shared" ref="J65:J92" si="2">ROUND(I65/H65*100, 2)</f>
        <v>100</v>
      </c>
      <c r="K65" s="16"/>
    </row>
    <row r="66" spans="1:12" ht="30" customHeight="1" x14ac:dyDescent="0.25">
      <c r="A66" s="4">
        <v>3</v>
      </c>
      <c r="B66" s="6" t="s">
        <v>56</v>
      </c>
      <c r="C66" s="6" t="s">
        <v>59</v>
      </c>
      <c r="D66" s="5">
        <v>100000</v>
      </c>
      <c r="E66" s="6" t="s">
        <v>60</v>
      </c>
      <c r="F66" s="6" t="s">
        <v>95</v>
      </c>
      <c r="G66" s="6" t="s">
        <v>94</v>
      </c>
      <c r="H66" s="6">
        <v>3.5</v>
      </c>
      <c r="I66" s="4">
        <v>5.22</v>
      </c>
      <c r="J66" s="4">
        <f t="shared" si="2"/>
        <v>149.13999999999999</v>
      </c>
    </row>
    <row r="67" spans="1:12" ht="15" customHeight="1" x14ac:dyDescent="0.25">
      <c r="A67" s="52">
        <v>4</v>
      </c>
      <c r="B67" s="61" t="s">
        <v>61</v>
      </c>
      <c r="C67" s="61" t="s">
        <v>62</v>
      </c>
      <c r="D67" s="58">
        <v>75011.399999999994</v>
      </c>
      <c r="E67" s="61" t="s">
        <v>63</v>
      </c>
      <c r="F67" s="6" t="s">
        <v>95</v>
      </c>
      <c r="G67" s="6" t="s">
        <v>94</v>
      </c>
      <c r="H67" s="6">
        <v>4</v>
      </c>
      <c r="I67" s="4">
        <v>4</v>
      </c>
      <c r="J67" s="4">
        <f t="shared" si="2"/>
        <v>100</v>
      </c>
      <c r="K67" s="91"/>
      <c r="L67" s="18"/>
    </row>
    <row r="68" spans="1:12" ht="30" customHeight="1" x14ac:dyDescent="0.25">
      <c r="A68" s="54"/>
      <c r="B68" s="63"/>
      <c r="C68" s="63"/>
      <c r="D68" s="60"/>
      <c r="E68" s="63"/>
      <c r="F68" s="6" t="s">
        <v>97</v>
      </c>
      <c r="G68" s="6" t="s">
        <v>94</v>
      </c>
      <c r="H68" s="6">
        <v>5</v>
      </c>
      <c r="I68" s="4">
        <v>5</v>
      </c>
      <c r="J68" s="4">
        <f t="shared" si="2"/>
        <v>100</v>
      </c>
      <c r="K68" s="91"/>
      <c r="L68" s="18"/>
    </row>
    <row r="69" spans="1:12" ht="15" customHeight="1" x14ac:dyDescent="0.25">
      <c r="A69" s="52">
        <v>5</v>
      </c>
      <c r="B69" s="61" t="s">
        <v>61</v>
      </c>
      <c r="C69" s="61" t="s">
        <v>64</v>
      </c>
      <c r="D69" s="58">
        <v>74200.320000000007</v>
      </c>
      <c r="E69" s="61" t="s">
        <v>65</v>
      </c>
      <c r="F69" s="6" t="s">
        <v>95</v>
      </c>
      <c r="G69" s="6" t="s">
        <v>94</v>
      </c>
      <c r="H69" s="6">
        <v>8.31</v>
      </c>
      <c r="I69" s="4">
        <v>8.31</v>
      </c>
      <c r="J69" s="4">
        <f t="shared" si="2"/>
        <v>100</v>
      </c>
      <c r="K69" s="92"/>
    </row>
    <row r="70" spans="1:12" ht="30" customHeight="1" x14ac:dyDescent="0.25">
      <c r="A70" s="54"/>
      <c r="B70" s="63"/>
      <c r="C70" s="63"/>
      <c r="D70" s="60"/>
      <c r="E70" s="63"/>
      <c r="F70" s="6" t="s">
        <v>97</v>
      </c>
      <c r="G70" s="6" t="s">
        <v>94</v>
      </c>
      <c r="H70" s="6">
        <v>1.08</v>
      </c>
      <c r="I70" s="4">
        <v>1.42</v>
      </c>
      <c r="J70" s="4">
        <f t="shared" si="2"/>
        <v>131.47999999999999</v>
      </c>
      <c r="K70" s="92"/>
    </row>
    <row r="71" spans="1:12" ht="15" customHeight="1" x14ac:dyDescent="0.25">
      <c r="A71" s="52">
        <v>6</v>
      </c>
      <c r="B71" s="61" t="s">
        <v>61</v>
      </c>
      <c r="C71" s="61" t="s">
        <v>66</v>
      </c>
      <c r="D71" s="58">
        <v>113733.72</v>
      </c>
      <c r="E71" s="61" t="s">
        <v>67</v>
      </c>
      <c r="F71" s="6" t="s">
        <v>95</v>
      </c>
      <c r="G71" s="6" t="s">
        <v>94</v>
      </c>
      <c r="H71" s="6">
        <v>9</v>
      </c>
      <c r="I71" s="4">
        <v>10.69</v>
      </c>
      <c r="J71" s="4">
        <f t="shared" si="2"/>
        <v>118.78</v>
      </c>
      <c r="K71" s="92"/>
    </row>
    <row r="72" spans="1:12" ht="30" customHeight="1" x14ac:dyDescent="0.25">
      <c r="A72" s="54"/>
      <c r="B72" s="63"/>
      <c r="C72" s="63"/>
      <c r="D72" s="60"/>
      <c r="E72" s="63"/>
      <c r="F72" s="6" t="s">
        <v>97</v>
      </c>
      <c r="G72" s="6" t="s">
        <v>94</v>
      </c>
      <c r="H72" s="6">
        <v>3</v>
      </c>
      <c r="I72" s="4">
        <v>3</v>
      </c>
      <c r="J72" s="4">
        <f t="shared" si="2"/>
        <v>100</v>
      </c>
      <c r="K72" s="92"/>
    </row>
    <row r="73" spans="1:12" ht="15" customHeight="1" x14ac:dyDescent="0.25">
      <c r="A73" s="52">
        <v>7</v>
      </c>
      <c r="B73" s="61" t="s">
        <v>61</v>
      </c>
      <c r="C73" s="61" t="s">
        <v>68</v>
      </c>
      <c r="D73" s="58">
        <v>87648.48</v>
      </c>
      <c r="E73" s="61" t="s">
        <v>69</v>
      </c>
      <c r="F73" s="6" t="s">
        <v>95</v>
      </c>
      <c r="G73" s="6" t="s">
        <v>94</v>
      </c>
      <c r="H73" s="6">
        <v>6</v>
      </c>
      <c r="I73" s="4">
        <v>6</v>
      </c>
      <c r="J73" s="4">
        <f t="shared" si="2"/>
        <v>100</v>
      </c>
      <c r="K73" s="92"/>
    </row>
    <row r="74" spans="1:12" ht="30" customHeight="1" x14ac:dyDescent="0.25">
      <c r="A74" s="54"/>
      <c r="B74" s="63"/>
      <c r="C74" s="63"/>
      <c r="D74" s="60"/>
      <c r="E74" s="63"/>
      <c r="F74" s="6" t="s">
        <v>97</v>
      </c>
      <c r="G74" s="6" t="s">
        <v>94</v>
      </c>
      <c r="H74" s="6">
        <v>1.8</v>
      </c>
      <c r="I74" s="4">
        <v>1.8</v>
      </c>
      <c r="J74" s="4">
        <f t="shared" si="2"/>
        <v>100</v>
      </c>
      <c r="K74" s="92"/>
    </row>
    <row r="75" spans="1:12" ht="15" customHeight="1" x14ac:dyDescent="0.25">
      <c r="A75" s="52">
        <v>8</v>
      </c>
      <c r="B75" s="61" t="s">
        <v>61</v>
      </c>
      <c r="C75" s="55" t="s">
        <v>70</v>
      </c>
      <c r="D75" s="58">
        <v>75011.399999999994</v>
      </c>
      <c r="E75" s="61" t="s">
        <v>71</v>
      </c>
      <c r="F75" s="6" t="s">
        <v>95</v>
      </c>
      <c r="G75" s="6" t="s">
        <v>94</v>
      </c>
      <c r="H75" s="6">
        <v>4.6399999999999997</v>
      </c>
      <c r="I75" s="4">
        <v>7</v>
      </c>
      <c r="J75" s="4">
        <f t="shared" si="2"/>
        <v>150.86000000000001</v>
      </c>
      <c r="K75" s="92"/>
    </row>
    <row r="76" spans="1:12" ht="30" customHeight="1" x14ac:dyDescent="0.25">
      <c r="A76" s="54"/>
      <c r="B76" s="63"/>
      <c r="C76" s="57"/>
      <c r="D76" s="60"/>
      <c r="E76" s="63"/>
      <c r="F76" s="6" t="s">
        <v>97</v>
      </c>
      <c r="G76" s="6" t="s">
        <v>94</v>
      </c>
      <c r="H76" s="26">
        <v>2.2400000000000002</v>
      </c>
      <c r="I76" s="29">
        <v>2.2400000000000002</v>
      </c>
      <c r="J76" s="4">
        <f t="shared" si="2"/>
        <v>100</v>
      </c>
      <c r="K76" s="92"/>
    </row>
    <row r="77" spans="1:12" ht="15" customHeight="1" x14ac:dyDescent="0.25">
      <c r="A77" s="52">
        <v>9</v>
      </c>
      <c r="B77" s="61" t="s">
        <v>61</v>
      </c>
      <c r="C77" s="61" t="s">
        <v>72</v>
      </c>
      <c r="D77" s="58">
        <v>239591.52</v>
      </c>
      <c r="E77" s="61" t="s">
        <v>73</v>
      </c>
      <c r="F77" s="6" t="s">
        <v>95</v>
      </c>
      <c r="G77" s="6" t="s">
        <v>94</v>
      </c>
      <c r="H77" s="6">
        <v>13.46</v>
      </c>
      <c r="I77" s="4">
        <v>13.46</v>
      </c>
      <c r="J77" s="4">
        <f t="shared" si="2"/>
        <v>100</v>
      </c>
      <c r="K77" s="92"/>
    </row>
    <row r="78" spans="1:12" ht="30" customHeight="1" x14ac:dyDescent="0.25">
      <c r="A78" s="54"/>
      <c r="B78" s="63"/>
      <c r="C78" s="63"/>
      <c r="D78" s="60"/>
      <c r="E78" s="63"/>
      <c r="F78" s="6" t="s">
        <v>97</v>
      </c>
      <c r="G78" s="6" t="s">
        <v>94</v>
      </c>
      <c r="H78" s="6">
        <v>5</v>
      </c>
      <c r="I78" s="4">
        <v>5</v>
      </c>
      <c r="J78" s="4">
        <f t="shared" si="2"/>
        <v>100</v>
      </c>
      <c r="K78" s="92"/>
    </row>
    <row r="79" spans="1:12" ht="15" customHeight="1" x14ac:dyDescent="0.25">
      <c r="A79" s="52">
        <v>10</v>
      </c>
      <c r="B79" s="61" t="s">
        <v>61</v>
      </c>
      <c r="C79" s="61" t="s">
        <v>74</v>
      </c>
      <c r="D79" s="58">
        <v>120829.32</v>
      </c>
      <c r="E79" s="61" t="s">
        <v>75</v>
      </c>
      <c r="F79" s="6" t="s">
        <v>95</v>
      </c>
      <c r="G79" s="6" t="s">
        <v>94</v>
      </c>
      <c r="H79" s="6">
        <v>10.5</v>
      </c>
      <c r="I79" s="4">
        <v>10.69</v>
      </c>
      <c r="J79" s="4">
        <f t="shared" si="2"/>
        <v>101.81</v>
      </c>
      <c r="K79" s="92"/>
    </row>
    <row r="80" spans="1:12" ht="30" customHeight="1" x14ac:dyDescent="0.25">
      <c r="A80" s="54"/>
      <c r="B80" s="63"/>
      <c r="C80" s="63"/>
      <c r="D80" s="60"/>
      <c r="E80" s="63"/>
      <c r="F80" s="6" t="s">
        <v>97</v>
      </c>
      <c r="G80" s="6" t="s">
        <v>94</v>
      </c>
      <c r="H80" s="6">
        <v>3</v>
      </c>
      <c r="I80" s="4">
        <v>3.28</v>
      </c>
      <c r="J80" s="4">
        <f t="shared" si="2"/>
        <v>109.33</v>
      </c>
      <c r="K80" s="92"/>
    </row>
    <row r="81" spans="1:13" ht="30" customHeight="1" x14ac:dyDescent="0.25">
      <c r="A81" s="10">
        <v>11</v>
      </c>
      <c r="B81" s="9" t="s">
        <v>61</v>
      </c>
      <c r="C81" s="35" t="s">
        <v>76</v>
      </c>
      <c r="D81" s="8">
        <v>49445.64</v>
      </c>
      <c r="E81" s="9" t="s">
        <v>77</v>
      </c>
      <c r="F81" s="6" t="s">
        <v>95</v>
      </c>
      <c r="G81" s="6" t="s">
        <v>94</v>
      </c>
      <c r="H81" s="26">
        <v>26.8</v>
      </c>
      <c r="I81" s="29">
        <v>24.6</v>
      </c>
      <c r="J81" s="4">
        <f t="shared" si="2"/>
        <v>91.79</v>
      </c>
      <c r="K81" s="16"/>
      <c r="L81" s="17"/>
    </row>
    <row r="82" spans="1:13" ht="30" customHeight="1" x14ac:dyDescent="0.25">
      <c r="A82" s="10">
        <v>12</v>
      </c>
      <c r="B82" s="9" t="s">
        <v>61</v>
      </c>
      <c r="C82" s="50" t="s">
        <v>78</v>
      </c>
      <c r="D82" s="8">
        <v>24722.82</v>
      </c>
      <c r="E82" s="9" t="s">
        <v>79</v>
      </c>
      <c r="F82" s="26" t="s">
        <v>97</v>
      </c>
      <c r="G82" s="6" t="s">
        <v>94</v>
      </c>
      <c r="H82" s="26">
        <v>2</v>
      </c>
      <c r="I82" s="29">
        <v>0.9</v>
      </c>
      <c r="J82" s="4">
        <f t="shared" si="2"/>
        <v>45</v>
      </c>
      <c r="K82" s="93"/>
      <c r="L82" s="49"/>
      <c r="M82" s="28"/>
    </row>
    <row r="83" spans="1:13" ht="30" customHeight="1" x14ac:dyDescent="0.25">
      <c r="A83" s="10">
        <v>13</v>
      </c>
      <c r="B83" s="9" t="s">
        <v>61</v>
      </c>
      <c r="C83" s="51" t="s">
        <v>78</v>
      </c>
      <c r="D83" s="8">
        <v>50849.64</v>
      </c>
      <c r="E83" s="9" t="s">
        <v>63</v>
      </c>
      <c r="F83" s="26" t="s">
        <v>95</v>
      </c>
      <c r="G83" s="6" t="s">
        <v>94</v>
      </c>
      <c r="H83" s="26">
        <v>35</v>
      </c>
      <c r="I83" s="29">
        <v>35</v>
      </c>
      <c r="J83" s="4">
        <f t="shared" si="2"/>
        <v>100</v>
      </c>
      <c r="K83" s="93"/>
      <c r="L83" s="49"/>
    </row>
    <row r="84" spans="1:13" ht="15" customHeight="1" x14ac:dyDescent="0.25">
      <c r="A84" s="52">
        <v>14</v>
      </c>
      <c r="B84" s="61" t="s">
        <v>61</v>
      </c>
      <c r="C84" s="61" t="s">
        <v>80</v>
      </c>
      <c r="D84" s="58">
        <v>52506</v>
      </c>
      <c r="E84" s="61" t="s">
        <v>81</v>
      </c>
      <c r="F84" s="6" t="s">
        <v>95</v>
      </c>
      <c r="G84" s="6" t="s">
        <v>94</v>
      </c>
      <c r="H84" s="6">
        <v>6</v>
      </c>
      <c r="I84" s="4">
        <v>10.23</v>
      </c>
      <c r="J84" s="4">
        <f t="shared" si="2"/>
        <v>170.5</v>
      </c>
      <c r="K84" s="92"/>
    </row>
    <row r="85" spans="1:13" ht="30" customHeight="1" x14ac:dyDescent="0.25">
      <c r="A85" s="54"/>
      <c r="B85" s="63"/>
      <c r="C85" s="63"/>
      <c r="D85" s="60"/>
      <c r="E85" s="63"/>
      <c r="F85" s="6" t="s">
        <v>97</v>
      </c>
      <c r="G85" s="6" t="s">
        <v>94</v>
      </c>
      <c r="H85" s="6">
        <v>7</v>
      </c>
      <c r="I85" s="4">
        <v>8.42</v>
      </c>
      <c r="J85" s="4">
        <f t="shared" si="2"/>
        <v>120.29</v>
      </c>
      <c r="K85" s="92"/>
    </row>
    <row r="86" spans="1:13" ht="15" customHeight="1" x14ac:dyDescent="0.25">
      <c r="A86" s="52">
        <v>15</v>
      </c>
      <c r="B86" s="61" t="s">
        <v>61</v>
      </c>
      <c r="C86" s="61" t="s">
        <v>59</v>
      </c>
      <c r="D86" s="58">
        <v>62374.32</v>
      </c>
      <c r="E86" s="61" t="s">
        <v>65</v>
      </c>
      <c r="F86" s="6" t="s">
        <v>95</v>
      </c>
      <c r="G86" s="6" t="s">
        <v>94</v>
      </c>
      <c r="H86" s="6">
        <v>5.12</v>
      </c>
      <c r="I86" s="4">
        <v>5.22</v>
      </c>
      <c r="J86" s="4">
        <f t="shared" si="2"/>
        <v>101.95</v>
      </c>
      <c r="K86" s="94"/>
    </row>
    <row r="87" spans="1:13" ht="30" customHeight="1" x14ac:dyDescent="0.25">
      <c r="A87" s="54"/>
      <c r="B87" s="63"/>
      <c r="C87" s="63"/>
      <c r="D87" s="60"/>
      <c r="E87" s="63"/>
      <c r="F87" s="6" t="s">
        <v>97</v>
      </c>
      <c r="G87" s="6" t="s">
        <v>94</v>
      </c>
      <c r="H87" s="6">
        <v>5.8</v>
      </c>
      <c r="I87" s="4">
        <v>6.09</v>
      </c>
      <c r="J87" s="4">
        <f t="shared" si="2"/>
        <v>105</v>
      </c>
      <c r="K87" s="94"/>
    </row>
    <row r="88" spans="1:13" ht="45" customHeight="1" x14ac:dyDescent="0.25">
      <c r="A88" s="4">
        <v>16</v>
      </c>
      <c r="B88" s="19" t="s">
        <v>82</v>
      </c>
      <c r="C88" s="20" t="s">
        <v>83</v>
      </c>
      <c r="D88" s="5">
        <v>5000002</v>
      </c>
      <c r="E88" s="6" t="s">
        <v>84</v>
      </c>
      <c r="F88" s="6" t="s">
        <v>96</v>
      </c>
      <c r="G88" s="6" t="s">
        <v>94</v>
      </c>
      <c r="H88" s="6">
        <v>6</v>
      </c>
      <c r="I88" s="4">
        <v>6</v>
      </c>
      <c r="J88" s="4">
        <f t="shared" si="2"/>
        <v>100</v>
      </c>
      <c r="K88" s="27"/>
      <c r="L88" s="18"/>
    </row>
    <row r="89" spans="1:13" ht="45" customHeight="1" x14ac:dyDescent="0.25">
      <c r="A89" s="4">
        <v>17</v>
      </c>
      <c r="B89" s="6" t="s">
        <v>82</v>
      </c>
      <c r="C89" s="4" t="s">
        <v>13</v>
      </c>
      <c r="D89" s="5">
        <v>221112.5</v>
      </c>
      <c r="E89" s="6" t="s">
        <v>85</v>
      </c>
      <c r="F89" s="6" t="s">
        <v>98</v>
      </c>
      <c r="G89" s="6" t="s">
        <v>99</v>
      </c>
      <c r="H89" s="6">
        <v>60</v>
      </c>
      <c r="I89" s="4">
        <v>60</v>
      </c>
      <c r="J89" s="4">
        <f t="shared" si="2"/>
        <v>100</v>
      </c>
    </row>
    <row r="90" spans="1:13" ht="45" customHeight="1" x14ac:dyDescent="0.25">
      <c r="A90" s="4">
        <v>18</v>
      </c>
      <c r="B90" s="6" t="s">
        <v>82</v>
      </c>
      <c r="C90" s="10" t="s">
        <v>15</v>
      </c>
      <c r="D90" s="5">
        <v>1189400</v>
      </c>
      <c r="E90" s="6" t="s">
        <v>86</v>
      </c>
      <c r="F90" s="6" t="s">
        <v>98</v>
      </c>
      <c r="G90" s="6" t="s">
        <v>99</v>
      </c>
      <c r="H90" s="6">
        <v>25</v>
      </c>
      <c r="I90" s="4">
        <v>38</v>
      </c>
      <c r="J90" s="4">
        <f t="shared" si="2"/>
        <v>152</v>
      </c>
      <c r="K90" s="16"/>
    </row>
    <row r="91" spans="1:13" ht="45" customHeight="1" x14ac:dyDescent="0.25">
      <c r="A91" s="4">
        <v>19</v>
      </c>
      <c r="B91" s="6" t="s">
        <v>82</v>
      </c>
      <c r="C91" s="4" t="s">
        <v>87</v>
      </c>
      <c r="D91" s="5">
        <v>475000</v>
      </c>
      <c r="E91" s="6" t="s">
        <v>88</v>
      </c>
      <c r="F91" s="6" t="s">
        <v>95</v>
      </c>
      <c r="G91" s="6" t="s">
        <v>94</v>
      </c>
      <c r="H91" s="6">
        <v>5</v>
      </c>
      <c r="I91" s="4">
        <v>5</v>
      </c>
      <c r="J91" s="4">
        <f t="shared" si="2"/>
        <v>100</v>
      </c>
      <c r="K91" s="16"/>
    </row>
    <row r="92" spans="1:13" ht="45" customHeight="1" x14ac:dyDescent="0.25">
      <c r="A92" s="4">
        <v>20</v>
      </c>
      <c r="B92" s="6" t="s">
        <v>82</v>
      </c>
      <c r="C92" s="36" t="s">
        <v>11</v>
      </c>
      <c r="D92" s="5">
        <v>608000</v>
      </c>
      <c r="E92" s="6" t="s">
        <v>84</v>
      </c>
      <c r="F92" s="6" t="s">
        <v>98</v>
      </c>
      <c r="G92" s="6" t="s">
        <v>99</v>
      </c>
      <c r="H92" s="6">
        <v>42</v>
      </c>
      <c r="I92" s="29">
        <v>42</v>
      </c>
      <c r="J92" s="4">
        <f t="shared" si="2"/>
        <v>100</v>
      </c>
      <c r="K92" s="16"/>
      <c r="L92" s="17"/>
    </row>
    <row r="93" spans="1:13" x14ac:dyDescent="0.25">
      <c r="A93" s="74" t="s">
        <v>53</v>
      </c>
      <c r="B93" s="75"/>
      <c r="C93" s="76"/>
      <c r="D93" s="15">
        <f>SUM(D64:D92)</f>
        <v>8949439.0800000001</v>
      </c>
      <c r="E93" s="6"/>
      <c r="F93" s="6"/>
      <c r="G93" s="6"/>
      <c r="H93" s="6"/>
      <c r="I93" s="4"/>
      <c r="J93" s="4"/>
    </row>
  </sheetData>
  <mergeCells count="143">
    <mergeCell ref="I1:J1"/>
    <mergeCell ref="A62:C62"/>
    <mergeCell ref="A46:A48"/>
    <mergeCell ref="B46:B48"/>
    <mergeCell ref="C46:C48"/>
    <mergeCell ref="D46:D48"/>
    <mergeCell ref="E46:E48"/>
    <mergeCell ref="A43:A45"/>
    <mergeCell ref="B43:B45"/>
    <mergeCell ref="C43:C45"/>
    <mergeCell ref="D43:D45"/>
    <mergeCell ref="E43:E45"/>
    <mergeCell ref="A59:A61"/>
    <mergeCell ref="B59:B61"/>
    <mergeCell ref="C59:C61"/>
    <mergeCell ref="D59:D61"/>
    <mergeCell ref="E59:E61"/>
    <mergeCell ref="A93:C93"/>
    <mergeCell ref="A2:I2"/>
    <mergeCell ref="A57:C57"/>
    <mergeCell ref="A5:J5"/>
    <mergeCell ref="A67:A68"/>
    <mergeCell ref="B67:B68"/>
    <mergeCell ref="C67:C68"/>
    <mergeCell ref="D67:D68"/>
    <mergeCell ref="E67:E68"/>
    <mergeCell ref="A71:A72"/>
    <mergeCell ref="B71:B72"/>
    <mergeCell ref="C71:C72"/>
    <mergeCell ref="D71:D72"/>
    <mergeCell ref="E71:E72"/>
    <mergeCell ref="A4:J4"/>
    <mergeCell ref="A58:J58"/>
    <mergeCell ref="A63:J63"/>
    <mergeCell ref="A69:A70"/>
    <mergeCell ref="B69:B70"/>
    <mergeCell ref="C69:C70"/>
    <mergeCell ref="D69:D70"/>
    <mergeCell ref="E69:E70"/>
    <mergeCell ref="A75:A76"/>
    <mergeCell ref="B75:B76"/>
    <mergeCell ref="C75:C76"/>
    <mergeCell ref="D75:D76"/>
    <mergeCell ref="E75:E76"/>
    <mergeCell ref="A73:A74"/>
    <mergeCell ref="B73:B74"/>
    <mergeCell ref="C73:C74"/>
    <mergeCell ref="D73:D74"/>
    <mergeCell ref="E73:E74"/>
    <mergeCell ref="K86:K87"/>
    <mergeCell ref="K84:K85"/>
    <mergeCell ref="K77:K78"/>
    <mergeCell ref="A79:A80"/>
    <mergeCell ref="B79:B80"/>
    <mergeCell ref="C79:C80"/>
    <mergeCell ref="D79:D80"/>
    <mergeCell ref="E79:E80"/>
    <mergeCell ref="K79:K80"/>
    <mergeCell ref="A77:A78"/>
    <mergeCell ref="B77:B78"/>
    <mergeCell ref="C77:C78"/>
    <mergeCell ref="D77:D78"/>
    <mergeCell ref="E77:E78"/>
    <mergeCell ref="A86:A87"/>
    <mergeCell ref="B86:B87"/>
    <mergeCell ref="C86:C87"/>
    <mergeCell ref="D86:D87"/>
    <mergeCell ref="E86:E87"/>
    <mergeCell ref="A84:A85"/>
    <mergeCell ref="B84:B85"/>
    <mergeCell ref="C84:C85"/>
    <mergeCell ref="D84:D85"/>
    <mergeCell ref="E84:E85"/>
    <mergeCell ref="M53:N53"/>
    <mergeCell ref="A53:A55"/>
    <mergeCell ref="B53:B55"/>
    <mergeCell ref="C53:C55"/>
    <mergeCell ref="D53:D55"/>
    <mergeCell ref="E53:E55"/>
    <mergeCell ref="A49:A50"/>
    <mergeCell ref="B49:B50"/>
    <mergeCell ref="C49:C50"/>
    <mergeCell ref="D49:D50"/>
    <mergeCell ref="E49:E50"/>
    <mergeCell ref="A51:A52"/>
    <mergeCell ref="B51:B52"/>
    <mergeCell ref="C51:C52"/>
    <mergeCell ref="D51:D52"/>
    <mergeCell ref="E51:E52"/>
    <mergeCell ref="K51:L52"/>
    <mergeCell ref="K53:L55"/>
    <mergeCell ref="A37:A39"/>
    <mergeCell ref="B37:B39"/>
    <mergeCell ref="C37:C39"/>
    <mergeCell ref="D37:D39"/>
    <mergeCell ref="E37:E39"/>
    <mergeCell ref="A40:A42"/>
    <mergeCell ref="B40:B42"/>
    <mergeCell ref="C40:C42"/>
    <mergeCell ref="D40:D42"/>
    <mergeCell ref="E40:E42"/>
    <mergeCell ref="A31:A33"/>
    <mergeCell ref="B31:B33"/>
    <mergeCell ref="C31:C33"/>
    <mergeCell ref="D31:D33"/>
    <mergeCell ref="E31:E33"/>
    <mergeCell ref="A34:A36"/>
    <mergeCell ref="B34:B36"/>
    <mergeCell ref="C34:C36"/>
    <mergeCell ref="D34:D36"/>
    <mergeCell ref="E34:E36"/>
    <mergeCell ref="A22:A24"/>
    <mergeCell ref="B22:B24"/>
    <mergeCell ref="C22:C24"/>
    <mergeCell ref="D22:D24"/>
    <mergeCell ref="E22:E24"/>
    <mergeCell ref="K19:L20"/>
    <mergeCell ref="A25:A27"/>
    <mergeCell ref="B25:B27"/>
    <mergeCell ref="C25:C27"/>
    <mergeCell ref="D25:D27"/>
    <mergeCell ref="E25:E27"/>
    <mergeCell ref="B28:B30"/>
    <mergeCell ref="C28:C30"/>
    <mergeCell ref="D28:D30"/>
    <mergeCell ref="E28:E30"/>
    <mergeCell ref="A28:A30"/>
    <mergeCell ref="K16:K18"/>
    <mergeCell ref="K75:K76"/>
    <mergeCell ref="K73:K74"/>
    <mergeCell ref="K71:K72"/>
    <mergeCell ref="K69:K70"/>
    <mergeCell ref="K67:K68"/>
    <mergeCell ref="A16:A18"/>
    <mergeCell ref="B16:B18"/>
    <mergeCell ref="C16:C18"/>
    <mergeCell ref="D16:D18"/>
    <mergeCell ref="E16:E18"/>
    <mergeCell ref="A19:A21"/>
    <mergeCell ref="B19:B21"/>
    <mergeCell ref="C19:C21"/>
    <mergeCell ref="D19:D21"/>
    <mergeCell ref="E19:E21"/>
  </mergeCells>
  <pageMargins left="0.70866141732283472" right="0.70866141732283472" top="0.74803149606299213" bottom="0.74803149606299213" header="0.31496062992125984" footer="0.31496062992125984"/>
  <pageSetup paperSize="8" scale="7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3C36F-875A-4F5A-BBCA-FFB678252A05}">
  <sheetPr>
    <pageSetUpPr fitToPage="1"/>
  </sheetPr>
  <dimension ref="A1:M58"/>
  <sheetViews>
    <sheetView workbookViewId="0">
      <selection activeCell="H5" sqref="H5"/>
    </sheetView>
  </sheetViews>
  <sheetFormatPr defaultRowHeight="15.75" x14ac:dyDescent="0.25"/>
  <cols>
    <col min="1" max="1" width="5" style="1" customWidth="1"/>
    <col min="2" max="2" width="50.7109375" style="1" customWidth="1"/>
    <col min="3" max="3" width="28.7109375" style="1" customWidth="1"/>
    <col min="4" max="4" width="18.7109375" style="1" customWidth="1"/>
    <col min="5" max="5" width="14.7109375" style="1" customWidth="1"/>
    <col min="6" max="6" width="20.7109375" style="1" customWidth="1"/>
    <col min="7" max="8" width="14.7109375" style="1" customWidth="1"/>
    <col min="9" max="9" width="16.7109375" style="1" customWidth="1"/>
    <col min="10" max="10" width="15.7109375" style="1" customWidth="1"/>
    <col min="11" max="11" width="59" style="16" customWidth="1"/>
    <col min="12" max="12" width="9.140625" style="1"/>
    <col min="13" max="13" width="11" style="1" bestFit="1" customWidth="1"/>
    <col min="14" max="16384" width="9.140625" style="1"/>
  </cols>
  <sheetData>
    <row r="1" spans="1:10" x14ac:dyDescent="0.25">
      <c r="I1" s="95" t="s">
        <v>322</v>
      </c>
      <c r="J1" s="95"/>
    </row>
    <row r="2" spans="1:10" ht="27" customHeight="1" x14ac:dyDescent="0.25">
      <c r="A2" s="77" t="s">
        <v>130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47.25" x14ac:dyDescent="0.25">
      <c r="A3" s="2" t="s">
        <v>0</v>
      </c>
      <c r="B3" s="3" t="s">
        <v>1</v>
      </c>
      <c r="C3" s="3" t="s">
        <v>2</v>
      </c>
      <c r="D3" s="2" t="s">
        <v>3</v>
      </c>
      <c r="E3" s="2" t="s">
        <v>4</v>
      </c>
      <c r="F3" s="2" t="s">
        <v>89</v>
      </c>
      <c r="G3" s="2" t="s">
        <v>90</v>
      </c>
      <c r="H3" s="2" t="s">
        <v>91</v>
      </c>
      <c r="I3" s="2" t="s">
        <v>92</v>
      </c>
      <c r="J3" s="2" t="s">
        <v>274</v>
      </c>
    </row>
    <row r="4" spans="1:10" x14ac:dyDescent="0.25">
      <c r="A4" s="78" t="s">
        <v>55</v>
      </c>
      <c r="B4" s="79"/>
      <c r="C4" s="79"/>
      <c r="D4" s="79"/>
      <c r="E4" s="79"/>
      <c r="F4" s="79"/>
      <c r="G4" s="79"/>
      <c r="H4" s="79"/>
      <c r="I4" s="79"/>
      <c r="J4" s="80"/>
    </row>
    <row r="5" spans="1:10" ht="63" x14ac:dyDescent="0.25">
      <c r="A5" s="4">
        <v>1</v>
      </c>
      <c r="B5" s="6" t="s">
        <v>61</v>
      </c>
      <c r="C5" s="19" t="s">
        <v>59</v>
      </c>
      <c r="D5" s="5">
        <v>92163.4</v>
      </c>
      <c r="E5" s="6" t="s">
        <v>131</v>
      </c>
      <c r="F5" s="6" t="s">
        <v>119</v>
      </c>
      <c r="G5" s="6" t="s">
        <v>120</v>
      </c>
      <c r="H5" s="6" t="s">
        <v>132</v>
      </c>
      <c r="I5" s="6" t="s">
        <v>133</v>
      </c>
      <c r="J5" s="6" t="s">
        <v>275</v>
      </c>
    </row>
    <row r="6" spans="1:10" ht="31.5" x14ac:dyDescent="0.25">
      <c r="A6" s="4">
        <v>2</v>
      </c>
      <c r="B6" s="6" t="s">
        <v>61</v>
      </c>
      <c r="C6" s="19" t="s">
        <v>15</v>
      </c>
      <c r="D6" s="5">
        <v>15594.66</v>
      </c>
      <c r="E6" s="6" t="s">
        <v>134</v>
      </c>
      <c r="F6" s="6" t="s">
        <v>135</v>
      </c>
      <c r="G6" s="6" t="s">
        <v>124</v>
      </c>
      <c r="H6" s="6" t="s">
        <v>136</v>
      </c>
      <c r="I6" s="6" t="s">
        <v>137</v>
      </c>
      <c r="J6" s="6" t="s">
        <v>276</v>
      </c>
    </row>
    <row r="7" spans="1:10" ht="63" x14ac:dyDescent="0.25">
      <c r="A7" s="4">
        <v>3</v>
      </c>
      <c r="B7" s="6" t="s">
        <v>61</v>
      </c>
      <c r="C7" s="19" t="s">
        <v>62</v>
      </c>
      <c r="D7" s="5">
        <v>92163.4</v>
      </c>
      <c r="E7" s="6" t="s">
        <v>131</v>
      </c>
      <c r="F7" s="6" t="s">
        <v>119</v>
      </c>
      <c r="G7" s="6" t="s">
        <v>120</v>
      </c>
      <c r="H7" s="6" t="s">
        <v>138</v>
      </c>
      <c r="I7" s="6" t="s">
        <v>139</v>
      </c>
      <c r="J7" s="6" t="s">
        <v>318</v>
      </c>
    </row>
    <row r="8" spans="1:10" ht="63" x14ac:dyDescent="0.25">
      <c r="A8" s="4">
        <v>4</v>
      </c>
      <c r="B8" s="6" t="s">
        <v>61</v>
      </c>
      <c r="C8" s="19" t="s">
        <v>140</v>
      </c>
      <c r="D8" s="5">
        <v>95017</v>
      </c>
      <c r="E8" s="6" t="s">
        <v>141</v>
      </c>
      <c r="F8" s="6" t="s">
        <v>119</v>
      </c>
      <c r="G8" s="6" t="s">
        <v>120</v>
      </c>
      <c r="H8" s="6" t="s">
        <v>142</v>
      </c>
      <c r="I8" s="6" t="s">
        <v>143</v>
      </c>
      <c r="J8" s="6" t="s">
        <v>277</v>
      </c>
    </row>
    <row r="9" spans="1:10" ht="63" x14ac:dyDescent="0.25">
      <c r="A9" s="4">
        <v>5</v>
      </c>
      <c r="B9" s="6" t="s">
        <v>61</v>
      </c>
      <c r="C9" s="19" t="s">
        <v>66</v>
      </c>
      <c r="D9" s="5">
        <v>149716.48000000001</v>
      </c>
      <c r="E9" s="6" t="s">
        <v>144</v>
      </c>
      <c r="F9" s="6" t="s">
        <v>119</v>
      </c>
      <c r="G9" s="6" t="s">
        <v>120</v>
      </c>
      <c r="H9" s="6" t="s">
        <v>145</v>
      </c>
      <c r="I9" s="6" t="s">
        <v>146</v>
      </c>
      <c r="J9" s="6" t="s">
        <v>319</v>
      </c>
    </row>
    <row r="10" spans="1:10" ht="63" x14ac:dyDescent="0.25">
      <c r="A10" s="4">
        <v>6</v>
      </c>
      <c r="B10" s="6" t="s">
        <v>61</v>
      </c>
      <c r="C10" s="19" t="s">
        <v>68</v>
      </c>
      <c r="D10" s="5">
        <v>69205.48</v>
      </c>
      <c r="E10" s="6" t="s">
        <v>147</v>
      </c>
      <c r="F10" s="6" t="s">
        <v>119</v>
      </c>
      <c r="G10" s="6" t="s">
        <v>120</v>
      </c>
      <c r="H10" s="6" t="s">
        <v>148</v>
      </c>
      <c r="I10" s="6" t="s">
        <v>149</v>
      </c>
      <c r="J10" s="6" t="s">
        <v>278</v>
      </c>
    </row>
    <row r="11" spans="1:10" ht="63" x14ac:dyDescent="0.25">
      <c r="A11" s="4">
        <v>7</v>
      </c>
      <c r="B11" s="6" t="s">
        <v>61</v>
      </c>
      <c r="C11" s="19" t="s">
        <v>70</v>
      </c>
      <c r="D11" s="5">
        <v>68180</v>
      </c>
      <c r="E11" s="6" t="s">
        <v>150</v>
      </c>
      <c r="F11" s="6" t="s">
        <v>119</v>
      </c>
      <c r="G11" s="6" t="s">
        <v>120</v>
      </c>
      <c r="H11" s="6" t="s">
        <v>151</v>
      </c>
      <c r="I11" s="6" t="s">
        <v>152</v>
      </c>
      <c r="J11" s="6" t="s">
        <v>279</v>
      </c>
    </row>
    <row r="12" spans="1:10" ht="63" x14ac:dyDescent="0.25">
      <c r="A12" s="4">
        <v>8</v>
      </c>
      <c r="B12" s="6" t="s">
        <v>61</v>
      </c>
      <c r="C12" s="19" t="s">
        <v>72</v>
      </c>
      <c r="D12" s="5">
        <v>310629.59999999998</v>
      </c>
      <c r="E12" s="6" t="s">
        <v>153</v>
      </c>
      <c r="F12" s="6" t="s">
        <v>119</v>
      </c>
      <c r="G12" s="6" t="s">
        <v>120</v>
      </c>
      <c r="H12" s="6" t="s">
        <v>154</v>
      </c>
      <c r="I12" s="6" t="s">
        <v>155</v>
      </c>
      <c r="J12" s="6" t="s">
        <v>280</v>
      </c>
    </row>
    <row r="13" spans="1:10" ht="63" x14ac:dyDescent="0.25">
      <c r="A13" s="4">
        <v>9</v>
      </c>
      <c r="B13" s="6" t="s">
        <v>61</v>
      </c>
      <c r="C13" s="19" t="s">
        <v>74</v>
      </c>
      <c r="D13" s="5">
        <v>134185</v>
      </c>
      <c r="E13" s="6" t="s">
        <v>156</v>
      </c>
      <c r="F13" s="6" t="s">
        <v>119</v>
      </c>
      <c r="G13" s="6" t="s">
        <v>120</v>
      </c>
      <c r="H13" s="6" t="s">
        <v>157</v>
      </c>
      <c r="I13" s="6" t="s">
        <v>158</v>
      </c>
      <c r="J13" s="6" t="s">
        <v>281</v>
      </c>
    </row>
    <row r="14" spans="1:10" ht="31.5" x14ac:dyDescent="0.25">
      <c r="A14" s="4">
        <v>10</v>
      </c>
      <c r="B14" s="6" t="s">
        <v>61</v>
      </c>
      <c r="C14" s="20" t="s">
        <v>76</v>
      </c>
      <c r="D14" s="5">
        <v>61082.64</v>
      </c>
      <c r="E14" s="6" t="s">
        <v>159</v>
      </c>
      <c r="F14" s="6" t="s">
        <v>126</v>
      </c>
      <c r="G14" s="6" t="s">
        <v>124</v>
      </c>
      <c r="H14" s="6" t="s">
        <v>160</v>
      </c>
      <c r="I14" s="6" t="s">
        <v>161</v>
      </c>
      <c r="J14" s="6" t="s">
        <v>282</v>
      </c>
    </row>
    <row r="15" spans="1:10" ht="63" x14ac:dyDescent="0.25">
      <c r="A15" s="4">
        <v>11</v>
      </c>
      <c r="B15" s="6" t="s">
        <v>61</v>
      </c>
      <c r="C15" s="19" t="s">
        <v>78</v>
      </c>
      <c r="D15" s="5">
        <v>61082.64</v>
      </c>
      <c r="E15" s="6" t="s">
        <v>118</v>
      </c>
      <c r="F15" s="6" t="s">
        <v>119</v>
      </c>
      <c r="G15" s="6" t="s">
        <v>120</v>
      </c>
      <c r="H15" s="6" t="s">
        <v>162</v>
      </c>
      <c r="I15" s="6" t="s">
        <v>121</v>
      </c>
      <c r="J15" s="6" t="s">
        <v>283</v>
      </c>
    </row>
    <row r="16" spans="1:10" ht="63" x14ac:dyDescent="0.25">
      <c r="A16" s="4">
        <v>12</v>
      </c>
      <c r="B16" s="6" t="s">
        <v>61</v>
      </c>
      <c r="C16" s="19" t="s">
        <v>57</v>
      </c>
      <c r="D16" s="5">
        <v>138295</v>
      </c>
      <c r="E16" s="6" t="s">
        <v>163</v>
      </c>
      <c r="F16" s="6" t="s">
        <v>119</v>
      </c>
      <c r="G16" s="6" t="s">
        <v>120</v>
      </c>
      <c r="H16" s="6" t="s">
        <v>164</v>
      </c>
      <c r="I16" s="6" t="s">
        <v>165</v>
      </c>
      <c r="J16" s="6" t="s">
        <v>284</v>
      </c>
    </row>
    <row r="17" spans="1:10" ht="45" customHeight="1" x14ac:dyDescent="0.25">
      <c r="A17" s="4">
        <v>13</v>
      </c>
      <c r="B17" s="6" t="s">
        <v>166</v>
      </c>
      <c r="C17" s="20" t="s">
        <v>8</v>
      </c>
      <c r="D17" s="5">
        <v>419000</v>
      </c>
      <c r="E17" s="6" t="s">
        <v>167</v>
      </c>
      <c r="F17" s="6" t="s">
        <v>168</v>
      </c>
      <c r="G17" s="6" t="s">
        <v>169</v>
      </c>
      <c r="H17" s="6">
        <v>363</v>
      </c>
      <c r="I17" s="4">
        <v>363</v>
      </c>
      <c r="J17" s="6">
        <f>ROUND(I17/H17*100,2)</f>
        <v>100</v>
      </c>
    </row>
    <row r="18" spans="1:10" ht="45" customHeight="1" x14ac:dyDescent="0.25">
      <c r="A18" s="4">
        <v>14</v>
      </c>
      <c r="B18" s="6" t="s">
        <v>166</v>
      </c>
      <c r="C18" s="20" t="s">
        <v>26</v>
      </c>
      <c r="D18" s="5">
        <v>50000</v>
      </c>
      <c r="E18" s="6" t="s">
        <v>170</v>
      </c>
      <c r="F18" s="6" t="s">
        <v>168</v>
      </c>
      <c r="G18" s="6" t="s">
        <v>169</v>
      </c>
      <c r="H18" s="6">
        <v>64</v>
      </c>
      <c r="I18" s="4">
        <v>64</v>
      </c>
      <c r="J18" s="6">
        <f t="shared" ref="J18:J24" si="0">ROUND(I18/H18*100,2)</f>
        <v>100</v>
      </c>
    </row>
    <row r="19" spans="1:10" ht="45" customHeight="1" x14ac:dyDescent="0.25">
      <c r="A19" s="4">
        <v>15</v>
      </c>
      <c r="B19" s="6" t="s">
        <v>171</v>
      </c>
      <c r="C19" s="45" t="s">
        <v>83</v>
      </c>
      <c r="D19" s="5">
        <v>538171.97</v>
      </c>
      <c r="E19" s="6" t="s">
        <v>172</v>
      </c>
      <c r="F19" s="6" t="s">
        <v>168</v>
      </c>
      <c r="G19" s="6" t="s">
        <v>169</v>
      </c>
      <c r="H19" s="6">
        <v>40</v>
      </c>
      <c r="I19" s="4">
        <v>40</v>
      </c>
      <c r="J19" s="6">
        <f t="shared" si="0"/>
        <v>100</v>
      </c>
    </row>
    <row r="20" spans="1:10" ht="45" customHeight="1" x14ac:dyDescent="0.25">
      <c r="A20" s="4">
        <v>16</v>
      </c>
      <c r="B20" s="6" t="s">
        <v>171</v>
      </c>
      <c r="C20" s="20" t="s">
        <v>173</v>
      </c>
      <c r="D20" s="5">
        <v>80750</v>
      </c>
      <c r="E20" s="6" t="s">
        <v>174</v>
      </c>
      <c r="F20" s="6" t="s">
        <v>168</v>
      </c>
      <c r="G20" s="6" t="s">
        <v>169</v>
      </c>
      <c r="H20" s="6">
        <v>10</v>
      </c>
      <c r="I20" s="4">
        <v>10</v>
      </c>
      <c r="J20" s="6">
        <f t="shared" si="0"/>
        <v>100</v>
      </c>
    </row>
    <row r="21" spans="1:10" ht="45" customHeight="1" x14ac:dyDescent="0.25">
      <c r="A21" s="4">
        <v>17</v>
      </c>
      <c r="B21" s="6" t="s">
        <v>171</v>
      </c>
      <c r="C21" s="36" t="s">
        <v>13</v>
      </c>
      <c r="D21" s="5">
        <v>3762000</v>
      </c>
      <c r="E21" s="6" t="s">
        <v>175</v>
      </c>
      <c r="F21" s="6" t="s">
        <v>168</v>
      </c>
      <c r="G21" s="6" t="s">
        <v>169</v>
      </c>
      <c r="H21" s="6">
        <v>60</v>
      </c>
      <c r="I21" s="4">
        <v>44</v>
      </c>
      <c r="J21" s="6">
        <f t="shared" si="0"/>
        <v>73.33</v>
      </c>
    </row>
    <row r="22" spans="1:10" ht="45" customHeight="1" x14ac:dyDescent="0.25">
      <c r="A22" s="4">
        <v>18</v>
      </c>
      <c r="B22" s="6" t="s">
        <v>171</v>
      </c>
      <c r="C22" s="20" t="s">
        <v>176</v>
      </c>
      <c r="D22" s="5">
        <v>351500</v>
      </c>
      <c r="E22" s="6" t="s">
        <v>177</v>
      </c>
      <c r="F22" s="6" t="s">
        <v>168</v>
      </c>
      <c r="G22" s="6" t="s">
        <v>169</v>
      </c>
      <c r="H22" s="6">
        <v>6</v>
      </c>
      <c r="I22" s="4">
        <v>6</v>
      </c>
      <c r="J22" s="6">
        <f t="shared" si="0"/>
        <v>100</v>
      </c>
    </row>
    <row r="23" spans="1:10" ht="45" customHeight="1" x14ac:dyDescent="0.25">
      <c r="A23" s="4">
        <v>19</v>
      </c>
      <c r="B23" s="6" t="s">
        <v>171</v>
      </c>
      <c r="C23" s="20" t="s">
        <v>178</v>
      </c>
      <c r="D23" s="86">
        <f>343100-3000</f>
        <v>340100</v>
      </c>
      <c r="E23" s="6" t="s">
        <v>179</v>
      </c>
      <c r="F23" s="6" t="s">
        <v>168</v>
      </c>
      <c r="G23" s="6" t="s">
        <v>169</v>
      </c>
      <c r="H23" s="6">
        <v>40</v>
      </c>
      <c r="I23" s="4">
        <v>25.5</v>
      </c>
      <c r="J23" s="6">
        <f t="shared" si="0"/>
        <v>63.75</v>
      </c>
    </row>
    <row r="24" spans="1:10" ht="45" customHeight="1" x14ac:dyDescent="0.25">
      <c r="A24" s="4">
        <v>20</v>
      </c>
      <c r="B24" s="6" t="s">
        <v>171</v>
      </c>
      <c r="C24" s="20" t="s">
        <v>180</v>
      </c>
      <c r="D24" s="5">
        <v>182590</v>
      </c>
      <c r="E24" s="6" t="s">
        <v>174</v>
      </c>
      <c r="F24" s="6" t="s">
        <v>168</v>
      </c>
      <c r="G24" s="6" t="s">
        <v>169</v>
      </c>
      <c r="H24" s="6">
        <v>50</v>
      </c>
      <c r="I24" s="4">
        <v>50</v>
      </c>
      <c r="J24" s="6">
        <f t="shared" si="0"/>
        <v>100</v>
      </c>
    </row>
    <row r="25" spans="1:10" ht="31.5" x14ac:dyDescent="0.25">
      <c r="A25" s="4">
        <v>21</v>
      </c>
      <c r="B25" s="6" t="s">
        <v>122</v>
      </c>
      <c r="C25" s="19" t="s">
        <v>66</v>
      </c>
      <c r="D25" s="5">
        <v>249256.5</v>
      </c>
      <c r="E25" s="6" t="s">
        <v>181</v>
      </c>
      <c r="F25" s="6" t="s">
        <v>182</v>
      </c>
      <c r="G25" s="6" t="s">
        <v>124</v>
      </c>
      <c r="H25" s="6" t="s">
        <v>183</v>
      </c>
      <c r="I25" s="26" t="s">
        <v>249</v>
      </c>
      <c r="J25" s="6" t="s">
        <v>285</v>
      </c>
    </row>
    <row r="26" spans="1:10" ht="31.5" x14ac:dyDescent="0.25">
      <c r="A26" s="4">
        <v>22</v>
      </c>
      <c r="B26" s="6" t="s">
        <v>122</v>
      </c>
      <c r="C26" s="19" t="s">
        <v>62</v>
      </c>
      <c r="D26" s="5">
        <v>93180</v>
      </c>
      <c r="E26" s="6" t="s">
        <v>184</v>
      </c>
      <c r="F26" s="6" t="s">
        <v>182</v>
      </c>
      <c r="G26" s="6" t="s">
        <v>124</v>
      </c>
      <c r="H26" s="6" t="s">
        <v>185</v>
      </c>
      <c r="I26" s="26" t="s">
        <v>250</v>
      </c>
      <c r="J26" s="6" t="s">
        <v>286</v>
      </c>
    </row>
    <row r="27" spans="1:10" ht="31.5" x14ac:dyDescent="0.25">
      <c r="A27" s="4">
        <v>23</v>
      </c>
      <c r="B27" s="6" t="s">
        <v>122</v>
      </c>
      <c r="C27" s="19" t="s">
        <v>74</v>
      </c>
      <c r="D27" s="5">
        <v>249023.55</v>
      </c>
      <c r="E27" s="6" t="s">
        <v>186</v>
      </c>
      <c r="F27" s="6" t="s">
        <v>182</v>
      </c>
      <c r="G27" s="6" t="s">
        <v>124</v>
      </c>
      <c r="H27" s="6" t="s">
        <v>187</v>
      </c>
      <c r="I27" s="26" t="s">
        <v>251</v>
      </c>
      <c r="J27" s="6" t="s">
        <v>287</v>
      </c>
    </row>
    <row r="28" spans="1:10" ht="31.5" x14ac:dyDescent="0.25">
      <c r="A28" s="4">
        <v>24</v>
      </c>
      <c r="B28" s="6" t="s">
        <v>122</v>
      </c>
      <c r="C28" s="19" t="s">
        <v>188</v>
      </c>
      <c r="D28" s="5">
        <v>109486.5</v>
      </c>
      <c r="E28" s="6" t="s">
        <v>189</v>
      </c>
      <c r="F28" s="6" t="s">
        <v>182</v>
      </c>
      <c r="G28" s="6" t="s">
        <v>124</v>
      </c>
      <c r="H28" s="6" t="s">
        <v>190</v>
      </c>
      <c r="I28" s="26" t="s">
        <v>252</v>
      </c>
      <c r="J28" s="6" t="s">
        <v>288</v>
      </c>
    </row>
    <row r="29" spans="1:10" ht="31.5" x14ac:dyDescent="0.25">
      <c r="A29" s="4">
        <v>25</v>
      </c>
      <c r="B29" s="6" t="s">
        <v>122</v>
      </c>
      <c r="C29" s="19" t="s">
        <v>72</v>
      </c>
      <c r="D29" s="5">
        <v>383435.7</v>
      </c>
      <c r="E29" s="6" t="s">
        <v>191</v>
      </c>
      <c r="F29" s="6" t="s">
        <v>182</v>
      </c>
      <c r="G29" s="6" t="s">
        <v>124</v>
      </c>
      <c r="H29" s="6" t="s">
        <v>192</v>
      </c>
      <c r="I29" s="26" t="s">
        <v>253</v>
      </c>
      <c r="J29" s="6" t="s">
        <v>289</v>
      </c>
    </row>
    <row r="30" spans="1:10" ht="31.5" x14ac:dyDescent="0.25">
      <c r="A30" s="4">
        <v>26</v>
      </c>
      <c r="B30" s="6" t="s">
        <v>122</v>
      </c>
      <c r="C30" s="19" t="s">
        <v>140</v>
      </c>
      <c r="D30" s="5">
        <v>181701</v>
      </c>
      <c r="E30" s="6" t="s">
        <v>134</v>
      </c>
      <c r="F30" s="6" t="s">
        <v>182</v>
      </c>
      <c r="G30" s="6" t="s">
        <v>124</v>
      </c>
      <c r="H30" s="6" t="s">
        <v>193</v>
      </c>
      <c r="I30" s="26" t="s">
        <v>254</v>
      </c>
      <c r="J30" s="6" t="s">
        <v>290</v>
      </c>
    </row>
    <row r="31" spans="1:10" ht="31.5" x14ac:dyDescent="0.25">
      <c r="A31" s="4">
        <v>27</v>
      </c>
      <c r="B31" s="6" t="s">
        <v>122</v>
      </c>
      <c r="C31" s="19" t="s">
        <v>70</v>
      </c>
      <c r="D31" s="5">
        <v>116475</v>
      </c>
      <c r="E31" s="6" t="s">
        <v>194</v>
      </c>
      <c r="F31" s="6" t="s">
        <v>182</v>
      </c>
      <c r="G31" s="6" t="s">
        <v>124</v>
      </c>
      <c r="H31" s="6" t="s">
        <v>195</v>
      </c>
      <c r="I31" s="26" t="s">
        <v>255</v>
      </c>
      <c r="J31" s="6" t="s">
        <v>291</v>
      </c>
    </row>
    <row r="32" spans="1:10" ht="31.5" x14ac:dyDescent="0.25">
      <c r="A32" s="4">
        <v>28</v>
      </c>
      <c r="B32" s="6" t="s">
        <v>122</v>
      </c>
      <c r="C32" s="19" t="s">
        <v>68</v>
      </c>
      <c r="D32" s="5">
        <v>139770</v>
      </c>
      <c r="E32" s="6" t="s">
        <v>196</v>
      </c>
      <c r="F32" s="6" t="s">
        <v>182</v>
      </c>
      <c r="G32" s="6" t="s">
        <v>124</v>
      </c>
      <c r="H32" s="6" t="s">
        <v>197</v>
      </c>
      <c r="I32" s="26" t="s">
        <v>256</v>
      </c>
      <c r="J32" s="6" t="s">
        <v>292</v>
      </c>
    </row>
    <row r="33" spans="1:13" ht="31.5" x14ac:dyDescent="0.25">
      <c r="A33" s="4">
        <v>29</v>
      </c>
      <c r="B33" s="6" t="s">
        <v>122</v>
      </c>
      <c r="C33" s="19" t="s">
        <v>59</v>
      </c>
      <c r="D33" s="5">
        <v>121599.9</v>
      </c>
      <c r="E33" s="6" t="s">
        <v>118</v>
      </c>
      <c r="F33" s="6" t="s">
        <v>182</v>
      </c>
      <c r="G33" s="6" t="s">
        <v>124</v>
      </c>
      <c r="H33" s="6" t="s">
        <v>198</v>
      </c>
      <c r="I33" s="26" t="s">
        <v>257</v>
      </c>
      <c r="J33" s="6" t="s">
        <v>293</v>
      </c>
    </row>
    <row r="34" spans="1:13" ht="31.5" x14ac:dyDescent="0.25">
      <c r="A34" s="4">
        <v>30</v>
      </c>
      <c r="B34" s="6" t="s">
        <v>122</v>
      </c>
      <c r="C34" s="19" t="s">
        <v>199</v>
      </c>
      <c r="D34" s="5">
        <v>46590</v>
      </c>
      <c r="E34" s="6" t="s">
        <v>200</v>
      </c>
      <c r="F34" s="6" t="s">
        <v>182</v>
      </c>
      <c r="G34" s="6" t="s">
        <v>124</v>
      </c>
      <c r="H34" s="6" t="s">
        <v>201</v>
      </c>
      <c r="I34" s="26" t="s">
        <v>258</v>
      </c>
      <c r="J34" s="6" t="s">
        <v>294</v>
      </c>
    </row>
    <row r="35" spans="1:13" ht="31.5" x14ac:dyDescent="0.25">
      <c r="A35" s="4">
        <v>31</v>
      </c>
      <c r="B35" s="6" t="s">
        <v>122</v>
      </c>
      <c r="C35" s="19" t="s">
        <v>202</v>
      </c>
      <c r="D35" s="5">
        <v>218973</v>
      </c>
      <c r="E35" s="6" t="s">
        <v>203</v>
      </c>
      <c r="F35" s="6" t="s">
        <v>182</v>
      </c>
      <c r="G35" s="6" t="s">
        <v>124</v>
      </c>
      <c r="H35" s="6" t="s">
        <v>204</v>
      </c>
      <c r="I35" s="26" t="s">
        <v>259</v>
      </c>
      <c r="J35" s="6" t="s">
        <v>295</v>
      </c>
      <c r="M35" s="13"/>
    </row>
    <row r="36" spans="1:13" ht="31.5" x14ac:dyDescent="0.25">
      <c r="A36" s="4">
        <v>32</v>
      </c>
      <c r="B36" s="6" t="s">
        <v>122</v>
      </c>
      <c r="C36" s="19" t="s">
        <v>205</v>
      </c>
      <c r="D36" s="5">
        <v>23295</v>
      </c>
      <c r="E36" s="6" t="s">
        <v>206</v>
      </c>
      <c r="F36" s="6" t="s">
        <v>182</v>
      </c>
      <c r="G36" s="6" t="s">
        <v>124</v>
      </c>
      <c r="H36" s="6" t="s">
        <v>207</v>
      </c>
      <c r="I36" s="26" t="s">
        <v>260</v>
      </c>
      <c r="J36" s="6" t="s">
        <v>296</v>
      </c>
    </row>
    <row r="37" spans="1:13" ht="31.5" x14ac:dyDescent="0.25">
      <c r="A37" s="4">
        <v>33</v>
      </c>
      <c r="B37" s="6" t="s">
        <v>122</v>
      </c>
      <c r="C37" s="19" t="s">
        <v>57</v>
      </c>
      <c r="D37" s="5">
        <v>188689.5</v>
      </c>
      <c r="E37" s="6" t="s">
        <v>208</v>
      </c>
      <c r="F37" s="6" t="s">
        <v>182</v>
      </c>
      <c r="G37" s="6" t="s">
        <v>124</v>
      </c>
      <c r="H37" s="6" t="s">
        <v>209</v>
      </c>
      <c r="I37" s="26" t="s">
        <v>261</v>
      </c>
      <c r="J37" s="6" t="s">
        <v>297</v>
      </c>
    </row>
    <row r="38" spans="1:13" ht="31.5" x14ac:dyDescent="0.25">
      <c r="A38" s="4">
        <v>34</v>
      </c>
      <c r="B38" s="6" t="s">
        <v>122</v>
      </c>
      <c r="C38" s="19" t="s">
        <v>210</v>
      </c>
      <c r="D38" s="5">
        <v>139770</v>
      </c>
      <c r="E38" s="6" t="s">
        <v>211</v>
      </c>
      <c r="F38" s="6" t="s">
        <v>182</v>
      </c>
      <c r="G38" s="6" t="s">
        <v>124</v>
      </c>
      <c r="H38" s="6" t="s">
        <v>212</v>
      </c>
      <c r="I38" s="26" t="s">
        <v>262</v>
      </c>
      <c r="J38" s="6" t="s">
        <v>298</v>
      </c>
    </row>
    <row r="39" spans="1:13" ht="31.5" x14ac:dyDescent="0.25">
      <c r="A39" s="4">
        <v>35</v>
      </c>
      <c r="B39" s="6" t="s">
        <v>122</v>
      </c>
      <c r="C39" s="19" t="s">
        <v>213</v>
      </c>
      <c r="D39" s="5">
        <v>93180</v>
      </c>
      <c r="E39" s="6" t="s">
        <v>214</v>
      </c>
      <c r="F39" s="6" t="s">
        <v>182</v>
      </c>
      <c r="G39" s="6" t="s">
        <v>124</v>
      </c>
      <c r="H39" s="6" t="s">
        <v>215</v>
      </c>
      <c r="I39" s="26" t="s">
        <v>263</v>
      </c>
      <c r="J39" s="6" t="s">
        <v>299</v>
      </c>
    </row>
    <row r="40" spans="1:13" ht="31.5" x14ac:dyDescent="0.25">
      <c r="A40" s="4">
        <v>36</v>
      </c>
      <c r="B40" s="6" t="s">
        <v>122</v>
      </c>
      <c r="C40" s="19" t="s">
        <v>87</v>
      </c>
      <c r="D40" s="5">
        <v>116475</v>
      </c>
      <c r="E40" s="6" t="s">
        <v>216</v>
      </c>
      <c r="F40" s="6" t="s">
        <v>182</v>
      </c>
      <c r="G40" s="6" t="s">
        <v>124</v>
      </c>
      <c r="H40" s="6" t="s">
        <v>217</v>
      </c>
      <c r="I40" s="26" t="s">
        <v>264</v>
      </c>
      <c r="J40" s="6" t="s">
        <v>300</v>
      </c>
    </row>
    <row r="41" spans="1:13" ht="31.5" x14ac:dyDescent="0.25">
      <c r="A41" s="4">
        <v>37</v>
      </c>
      <c r="B41" s="6" t="s">
        <v>122</v>
      </c>
      <c r="C41" s="19" t="s">
        <v>218</v>
      </c>
      <c r="D41" s="5">
        <v>139770</v>
      </c>
      <c r="E41" s="6" t="s">
        <v>219</v>
      </c>
      <c r="F41" s="6" t="s">
        <v>182</v>
      </c>
      <c r="G41" s="6" t="s">
        <v>124</v>
      </c>
      <c r="H41" s="6" t="s">
        <v>220</v>
      </c>
      <c r="I41" s="26" t="s">
        <v>265</v>
      </c>
      <c r="J41" s="6" t="s">
        <v>301</v>
      </c>
    </row>
    <row r="42" spans="1:13" ht="31.5" x14ac:dyDescent="0.25">
      <c r="A42" s="4">
        <v>38</v>
      </c>
      <c r="B42" s="6" t="s">
        <v>122</v>
      </c>
      <c r="C42" s="19" t="s">
        <v>78</v>
      </c>
      <c r="D42" s="5">
        <v>815325</v>
      </c>
      <c r="E42" s="6" t="s">
        <v>123</v>
      </c>
      <c r="F42" s="6" t="s">
        <v>182</v>
      </c>
      <c r="G42" s="6" t="s">
        <v>124</v>
      </c>
      <c r="H42" s="6" t="s">
        <v>221</v>
      </c>
      <c r="I42" s="26" t="s">
        <v>127</v>
      </c>
      <c r="J42" s="6" t="s">
        <v>302</v>
      </c>
    </row>
    <row r="43" spans="1:13" ht="31.5" x14ac:dyDescent="0.25">
      <c r="A43" s="4">
        <v>39</v>
      </c>
      <c r="B43" s="6" t="s">
        <v>122</v>
      </c>
      <c r="C43" s="19" t="s">
        <v>222</v>
      </c>
      <c r="D43" s="5">
        <v>223632</v>
      </c>
      <c r="E43" s="6" t="s">
        <v>223</v>
      </c>
      <c r="F43" s="6" t="s">
        <v>182</v>
      </c>
      <c r="G43" s="6" t="s">
        <v>124</v>
      </c>
      <c r="H43" s="6" t="s">
        <v>224</v>
      </c>
      <c r="I43" s="26" t="s">
        <v>266</v>
      </c>
      <c r="J43" s="6" t="s">
        <v>303</v>
      </c>
    </row>
    <row r="44" spans="1:13" ht="31.5" x14ac:dyDescent="0.25">
      <c r="A44" s="4">
        <v>40</v>
      </c>
      <c r="B44" s="6" t="s">
        <v>122</v>
      </c>
      <c r="C44" s="19" t="s">
        <v>83</v>
      </c>
      <c r="D44" s="5">
        <v>139770</v>
      </c>
      <c r="E44" s="6" t="s">
        <v>225</v>
      </c>
      <c r="F44" s="6" t="s">
        <v>182</v>
      </c>
      <c r="G44" s="6" t="s">
        <v>124</v>
      </c>
      <c r="H44" s="6" t="s">
        <v>220</v>
      </c>
      <c r="I44" s="26" t="s">
        <v>220</v>
      </c>
      <c r="J44" s="6" t="s">
        <v>304</v>
      </c>
      <c r="M44" s="13"/>
    </row>
    <row r="45" spans="1:13" ht="31.5" x14ac:dyDescent="0.25">
      <c r="A45" s="4">
        <v>41</v>
      </c>
      <c r="B45" s="6" t="s">
        <v>122</v>
      </c>
      <c r="C45" s="19" t="s">
        <v>76</v>
      </c>
      <c r="D45" s="5">
        <v>577716</v>
      </c>
      <c r="E45" s="6" t="s">
        <v>226</v>
      </c>
      <c r="F45" s="6" t="s">
        <v>182</v>
      </c>
      <c r="G45" s="6" t="s">
        <v>124</v>
      </c>
      <c r="H45" s="6" t="s">
        <v>227</v>
      </c>
      <c r="I45" s="26" t="s">
        <v>161</v>
      </c>
      <c r="J45" s="6" t="s">
        <v>305</v>
      </c>
    </row>
    <row r="46" spans="1:13" ht="31.5" x14ac:dyDescent="0.25">
      <c r="A46" s="4">
        <v>42</v>
      </c>
      <c r="B46" s="6" t="s">
        <v>122</v>
      </c>
      <c r="C46" s="19" t="s">
        <v>228</v>
      </c>
      <c r="D46" s="5">
        <v>512490</v>
      </c>
      <c r="E46" s="6" t="s">
        <v>229</v>
      </c>
      <c r="F46" s="6" t="s">
        <v>182</v>
      </c>
      <c r="G46" s="6" t="s">
        <v>124</v>
      </c>
      <c r="H46" s="6" t="s">
        <v>230</v>
      </c>
      <c r="I46" s="26" t="s">
        <v>267</v>
      </c>
      <c r="J46" s="6" t="s">
        <v>306</v>
      </c>
    </row>
    <row r="47" spans="1:13" ht="31.5" x14ac:dyDescent="0.25">
      <c r="A47" s="4">
        <v>43</v>
      </c>
      <c r="B47" s="6" t="s">
        <v>122</v>
      </c>
      <c r="C47" s="19" t="s">
        <v>231</v>
      </c>
      <c r="D47" s="5">
        <v>69885</v>
      </c>
      <c r="E47" s="6" t="s">
        <v>232</v>
      </c>
      <c r="F47" s="6" t="s">
        <v>182</v>
      </c>
      <c r="G47" s="6" t="s">
        <v>124</v>
      </c>
      <c r="H47" s="6" t="s">
        <v>233</v>
      </c>
      <c r="I47" s="26" t="s">
        <v>268</v>
      </c>
      <c r="J47" s="6" t="s">
        <v>307</v>
      </c>
    </row>
    <row r="48" spans="1:13" ht="31.5" x14ac:dyDescent="0.25">
      <c r="A48" s="4">
        <v>44</v>
      </c>
      <c r="B48" s="6" t="s">
        <v>125</v>
      </c>
      <c r="C48" s="19" t="s">
        <v>66</v>
      </c>
      <c r="D48" s="5">
        <v>93649.5</v>
      </c>
      <c r="E48" s="6" t="s">
        <v>181</v>
      </c>
      <c r="F48" s="6" t="s">
        <v>234</v>
      </c>
      <c r="G48" s="6" t="s">
        <v>124</v>
      </c>
      <c r="H48" s="6" t="s">
        <v>235</v>
      </c>
      <c r="I48" s="26" t="s">
        <v>269</v>
      </c>
      <c r="J48" s="6" t="s">
        <v>320</v>
      </c>
    </row>
    <row r="49" spans="1:10" ht="31.5" x14ac:dyDescent="0.25">
      <c r="A49" s="4">
        <v>45</v>
      </c>
      <c r="B49" s="6" t="s">
        <v>125</v>
      </c>
      <c r="C49" s="19" t="s">
        <v>62</v>
      </c>
      <c r="D49" s="5">
        <v>173425</v>
      </c>
      <c r="E49" s="6" t="s">
        <v>184</v>
      </c>
      <c r="F49" s="6" t="s">
        <v>234</v>
      </c>
      <c r="G49" s="6" t="s">
        <v>124</v>
      </c>
      <c r="H49" s="6" t="s">
        <v>236</v>
      </c>
      <c r="I49" s="26" t="s">
        <v>270</v>
      </c>
      <c r="J49" s="6" t="s">
        <v>308</v>
      </c>
    </row>
    <row r="50" spans="1:10" ht="31.5" x14ac:dyDescent="0.25">
      <c r="A50" s="4">
        <v>46</v>
      </c>
      <c r="B50" s="6" t="s">
        <v>125</v>
      </c>
      <c r="C50" s="19" t="s">
        <v>74</v>
      </c>
      <c r="D50" s="5">
        <v>113766.8</v>
      </c>
      <c r="E50" s="6" t="s">
        <v>237</v>
      </c>
      <c r="F50" s="6" t="s">
        <v>234</v>
      </c>
      <c r="G50" s="6" t="s">
        <v>124</v>
      </c>
      <c r="H50" s="6" t="s">
        <v>238</v>
      </c>
      <c r="I50" s="26" t="s">
        <v>271</v>
      </c>
      <c r="J50" s="6" t="s">
        <v>309</v>
      </c>
    </row>
    <row r="51" spans="1:10" ht="31.5" x14ac:dyDescent="0.25">
      <c r="A51" s="4">
        <v>47</v>
      </c>
      <c r="B51" s="6" t="s">
        <v>125</v>
      </c>
      <c r="C51" s="19" t="s">
        <v>59</v>
      </c>
      <c r="D51" s="5">
        <v>211231.65</v>
      </c>
      <c r="E51" s="6" t="s">
        <v>189</v>
      </c>
      <c r="F51" s="6" t="s">
        <v>234</v>
      </c>
      <c r="G51" s="6" t="s">
        <v>124</v>
      </c>
      <c r="H51" s="6" t="s">
        <v>239</v>
      </c>
      <c r="I51" s="26" t="s">
        <v>239</v>
      </c>
      <c r="J51" s="6" t="s">
        <v>310</v>
      </c>
    </row>
    <row r="52" spans="1:10" ht="31.5" x14ac:dyDescent="0.25">
      <c r="A52" s="4">
        <v>48</v>
      </c>
      <c r="B52" s="6" t="s">
        <v>125</v>
      </c>
      <c r="C52" s="19" t="s">
        <v>68</v>
      </c>
      <c r="D52" s="5">
        <v>62433</v>
      </c>
      <c r="E52" s="6" t="s">
        <v>150</v>
      </c>
      <c r="F52" s="6" t="s">
        <v>234</v>
      </c>
      <c r="G52" s="6" t="s">
        <v>124</v>
      </c>
      <c r="H52" s="6" t="s">
        <v>240</v>
      </c>
      <c r="I52" s="26" t="s">
        <v>272</v>
      </c>
      <c r="J52" s="6" t="s">
        <v>311</v>
      </c>
    </row>
    <row r="53" spans="1:10" ht="31.5" x14ac:dyDescent="0.25">
      <c r="A53" s="4">
        <v>49</v>
      </c>
      <c r="B53" s="6" t="s">
        <v>125</v>
      </c>
      <c r="C53" s="19" t="s">
        <v>70</v>
      </c>
      <c r="D53" s="5">
        <v>43009.4</v>
      </c>
      <c r="E53" s="6" t="s">
        <v>134</v>
      </c>
      <c r="F53" s="6" t="s">
        <v>234</v>
      </c>
      <c r="G53" s="6" t="s">
        <v>124</v>
      </c>
      <c r="H53" s="6" t="s">
        <v>241</v>
      </c>
      <c r="I53" s="26" t="s">
        <v>273</v>
      </c>
      <c r="J53" s="6" t="s">
        <v>312</v>
      </c>
    </row>
    <row r="54" spans="1:10" ht="31.5" x14ac:dyDescent="0.25">
      <c r="A54" s="4">
        <v>50</v>
      </c>
      <c r="B54" s="6" t="s">
        <v>125</v>
      </c>
      <c r="C54" s="19" t="s">
        <v>72</v>
      </c>
      <c r="D54" s="5">
        <v>240367.05</v>
      </c>
      <c r="E54" s="6" t="s">
        <v>194</v>
      </c>
      <c r="F54" s="6" t="s">
        <v>234</v>
      </c>
      <c r="G54" s="6" t="s">
        <v>124</v>
      </c>
      <c r="H54" s="6" t="s">
        <v>242</v>
      </c>
      <c r="I54" s="26" t="s">
        <v>243</v>
      </c>
      <c r="J54" s="6" t="s">
        <v>313</v>
      </c>
    </row>
    <row r="55" spans="1:10" ht="31.5" x14ac:dyDescent="0.25">
      <c r="A55" s="4">
        <v>51</v>
      </c>
      <c r="B55" s="6" t="s">
        <v>125</v>
      </c>
      <c r="C55" s="19" t="s">
        <v>140</v>
      </c>
      <c r="D55" s="5">
        <v>49599.55</v>
      </c>
      <c r="E55" s="6" t="s">
        <v>159</v>
      </c>
      <c r="F55" s="6" t="s">
        <v>234</v>
      </c>
      <c r="G55" s="6" t="s">
        <v>124</v>
      </c>
      <c r="H55" s="6" t="s">
        <v>244</v>
      </c>
      <c r="I55" s="26" t="s">
        <v>245</v>
      </c>
      <c r="J55" s="6" t="s">
        <v>314</v>
      </c>
    </row>
    <row r="56" spans="1:10" ht="31.5" x14ac:dyDescent="0.25">
      <c r="A56" s="4">
        <v>52</v>
      </c>
      <c r="B56" s="6" t="s">
        <v>125</v>
      </c>
      <c r="C56" s="19" t="s">
        <v>78</v>
      </c>
      <c r="D56" s="5">
        <v>31216.5</v>
      </c>
      <c r="E56" s="6" t="s">
        <v>118</v>
      </c>
      <c r="F56" s="6" t="s">
        <v>234</v>
      </c>
      <c r="G56" s="6" t="s">
        <v>124</v>
      </c>
      <c r="H56" s="6" t="s">
        <v>246</v>
      </c>
      <c r="I56" s="26" t="s">
        <v>128</v>
      </c>
      <c r="J56" s="6" t="s">
        <v>315</v>
      </c>
    </row>
    <row r="57" spans="1:10" ht="31.5" x14ac:dyDescent="0.25">
      <c r="A57" s="4">
        <v>53</v>
      </c>
      <c r="B57" s="6" t="s">
        <v>125</v>
      </c>
      <c r="C57" s="20" t="s">
        <v>57</v>
      </c>
      <c r="D57" s="5">
        <v>292047.7</v>
      </c>
      <c r="E57" s="6" t="s">
        <v>163</v>
      </c>
      <c r="F57" s="6" t="s">
        <v>234</v>
      </c>
      <c r="G57" s="6" t="s">
        <v>124</v>
      </c>
      <c r="H57" s="6" t="s">
        <v>247</v>
      </c>
      <c r="I57" s="26" t="s">
        <v>317</v>
      </c>
      <c r="J57" s="6" t="s">
        <v>316</v>
      </c>
    </row>
    <row r="58" spans="1:10" x14ac:dyDescent="0.25">
      <c r="A58" s="74" t="s">
        <v>53</v>
      </c>
      <c r="B58" s="75"/>
      <c r="C58" s="76"/>
      <c r="D58" s="15">
        <f>SUM(D5:D57)</f>
        <v>13271662.070000002</v>
      </c>
      <c r="E58" s="6"/>
      <c r="F58" s="6"/>
      <c r="G58" s="6"/>
      <c r="H58" s="6"/>
      <c r="I58" s="4"/>
      <c r="J58" s="4"/>
    </row>
  </sheetData>
  <mergeCells count="4">
    <mergeCell ref="A4:J4"/>
    <mergeCell ref="A58:C58"/>
    <mergeCell ref="A2:J2"/>
    <mergeCell ref="I1:J1"/>
  </mergeCells>
  <pageMargins left="0.70866141732283472" right="0.70866141732283472" top="0.74803149606299213" bottom="0.74803149606299213" header="0.31496062992125984" footer="0.31496062992125984"/>
  <pageSetup paperSize="8" scale="96" fitToHeight="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09A55-D8EF-41A5-973F-298B480AA6C3}">
  <sheetPr>
    <pageSetUpPr fitToPage="1"/>
  </sheetPr>
  <dimension ref="A1:N105"/>
  <sheetViews>
    <sheetView tabSelected="1" workbookViewId="0">
      <selection activeCell="C9" sqref="C9"/>
    </sheetView>
  </sheetViews>
  <sheetFormatPr defaultRowHeight="15.75" x14ac:dyDescent="0.25"/>
  <cols>
    <col min="1" max="1" width="5" style="1" customWidth="1"/>
    <col min="2" max="2" width="50.7109375" style="1" customWidth="1"/>
    <col min="3" max="3" width="28.7109375" style="1" customWidth="1"/>
    <col min="4" max="4" width="18.7109375" style="1" customWidth="1"/>
    <col min="5" max="5" width="14.7109375" style="1" customWidth="1"/>
    <col min="6" max="6" width="20.7109375" style="1" customWidth="1"/>
    <col min="7" max="8" width="14.7109375" style="1" customWidth="1"/>
    <col min="9" max="9" width="16.7109375" style="1" customWidth="1"/>
    <col min="10" max="10" width="15.7109375" style="1" customWidth="1"/>
    <col min="11" max="11" width="60.42578125" style="1" customWidth="1"/>
    <col min="12" max="12" width="37.42578125" style="1" customWidth="1"/>
    <col min="13" max="13" width="9.140625" style="1"/>
    <col min="14" max="14" width="11" style="1" bestFit="1" customWidth="1"/>
    <col min="15" max="16384" width="9.140625" style="1"/>
  </cols>
  <sheetData>
    <row r="1" spans="1:12" x14ac:dyDescent="0.25">
      <c r="I1" s="95" t="s">
        <v>515</v>
      </c>
      <c r="J1" s="95"/>
    </row>
    <row r="2" spans="1:12" ht="27" customHeight="1" x14ac:dyDescent="0.25">
      <c r="A2" s="96" t="s">
        <v>130</v>
      </c>
      <c r="B2" s="96"/>
      <c r="C2" s="96"/>
      <c r="D2" s="96"/>
      <c r="E2" s="96"/>
      <c r="F2" s="96"/>
      <c r="G2" s="96"/>
      <c r="H2" s="96"/>
      <c r="I2" s="97"/>
      <c r="J2" s="97"/>
    </row>
    <row r="3" spans="1:12" ht="31.5" x14ac:dyDescent="0.25">
      <c r="A3" s="2" t="s">
        <v>0</v>
      </c>
      <c r="B3" s="3" t="s">
        <v>1</v>
      </c>
      <c r="C3" s="3" t="s">
        <v>2</v>
      </c>
      <c r="D3" s="2" t="s">
        <v>3</v>
      </c>
      <c r="E3" s="2" t="s">
        <v>4</v>
      </c>
      <c r="F3" s="2" t="s">
        <v>323</v>
      </c>
      <c r="G3" s="2" t="s">
        <v>90</v>
      </c>
      <c r="H3" s="2" t="s">
        <v>324</v>
      </c>
      <c r="I3" s="2" t="s">
        <v>92</v>
      </c>
      <c r="J3" s="2" t="s">
        <v>274</v>
      </c>
      <c r="K3" s="98"/>
    </row>
    <row r="4" spans="1:12" x14ac:dyDescent="0.25">
      <c r="A4" s="78" t="s">
        <v>6</v>
      </c>
      <c r="B4" s="79"/>
      <c r="C4" s="79"/>
      <c r="D4" s="79"/>
      <c r="E4" s="79"/>
      <c r="F4" s="79"/>
      <c r="G4" s="79"/>
      <c r="H4" s="79"/>
      <c r="I4" s="79"/>
      <c r="J4" s="80"/>
    </row>
    <row r="5" spans="1:12" ht="36" customHeight="1" x14ac:dyDescent="0.25">
      <c r="A5" s="4">
        <v>1</v>
      </c>
      <c r="B5" s="6" t="s">
        <v>7</v>
      </c>
      <c r="C5" s="6" t="s">
        <v>325</v>
      </c>
      <c r="D5" s="5">
        <v>18700000</v>
      </c>
      <c r="E5" s="6" t="s">
        <v>326</v>
      </c>
      <c r="F5" s="6" t="s">
        <v>114</v>
      </c>
      <c r="G5" s="6" t="s">
        <v>327</v>
      </c>
      <c r="H5" s="6">
        <v>887.14200000000005</v>
      </c>
      <c r="I5" s="14" t="s">
        <v>328</v>
      </c>
      <c r="J5" s="4">
        <f>ROUND(I5/H5*100,2)</f>
        <v>100.46</v>
      </c>
      <c r="K5" s="12"/>
    </row>
    <row r="6" spans="1:12" ht="47.25" x14ac:dyDescent="0.25">
      <c r="A6" s="4">
        <v>2</v>
      </c>
      <c r="B6" s="6" t="s">
        <v>10</v>
      </c>
      <c r="C6" s="6" t="s">
        <v>325</v>
      </c>
      <c r="D6" s="5">
        <v>7580000</v>
      </c>
      <c r="E6" s="6" t="s">
        <v>326</v>
      </c>
      <c r="F6" s="6" t="s">
        <v>117</v>
      </c>
      <c r="G6" s="6" t="s">
        <v>327</v>
      </c>
      <c r="H6" s="6">
        <v>379</v>
      </c>
      <c r="I6" s="14" t="s">
        <v>329</v>
      </c>
      <c r="J6" s="4">
        <f>ROUND(I6/H6*100,2)</f>
        <v>100.07</v>
      </c>
      <c r="K6" s="99"/>
      <c r="L6" s="99"/>
    </row>
    <row r="7" spans="1:12" ht="31.5" x14ac:dyDescent="0.25">
      <c r="A7" s="4">
        <v>3</v>
      </c>
      <c r="B7" s="34" t="s">
        <v>24</v>
      </c>
      <c r="C7" s="34" t="s">
        <v>213</v>
      </c>
      <c r="D7" s="5">
        <v>140000</v>
      </c>
      <c r="E7" s="6" t="s">
        <v>330</v>
      </c>
      <c r="F7" s="6" t="s">
        <v>331</v>
      </c>
      <c r="G7" s="6" t="s">
        <v>106</v>
      </c>
      <c r="H7" s="6">
        <v>4</v>
      </c>
      <c r="I7" s="100" t="s">
        <v>332</v>
      </c>
      <c r="J7" s="101" t="s">
        <v>333</v>
      </c>
    </row>
    <row r="8" spans="1:12" ht="31.5" x14ac:dyDescent="0.25">
      <c r="A8" s="4">
        <v>4</v>
      </c>
      <c r="B8" s="34" t="s">
        <v>24</v>
      </c>
      <c r="C8" s="6" t="s">
        <v>334</v>
      </c>
      <c r="D8" s="5">
        <v>140000</v>
      </c>
      <c r="E8" s="6" t="s">
        <v>335</v>
      </c>
      <c r="F8" s="6" t="s">
        <v>331</v>
      </c>
      <c r="G8" s="6" t="s">
        <v>106</v>
      </c>
      <c r="H8" s="6">
        <v>4</v>
      </c>
      <c r="I8" s="4">
        <v>4</v>
      </c>
      <c r="J8" s="4">
        <f>I8/H8*100</f>
        <v>100</v>
      </c>
    </row>
    <row r="9" spans="1:12" ht="31.5" x14ac:dyDescent="0.25">
      <c r="A9" s="4">
        <v>5</v>
      </c>
      <c r="B9" s="34" t="s">
        <v>24</v>
      </c>
      <c r="C9" s="6" t="s">
        <v>336</v>
      </c>
      <c r="D9" s="5">
        <v>70000</v>
      </c>
      <c r="E9" s="6" t="s">
        <v>337</v>
      </c>
      <c r="F9" s="6" t="s">
        <v>331</v>
      </c>
      <c r="G9" s="6" t="s">
        <v>106</v>
      </c>
      <c r="H9" s="6">
        <v>2</v>
      </c>
      <c r="I9" s="4">
        <v>3</v>
      </c>
      <c r="J9" s="4">
        <f>I9/H9*100</f>
        <v>150</v>
      </c>
    </row>
    <row r="10" spans="1:12" ht="31.5" customHeight="1" x14ac:dyDescent="0.25">
      <c r="A10" s="4">
        <v>6</v>
      </c>
      <c r="B10" s="34" t="s">
        <v>24</v>
      </c>
      <c r="C10" s="6" t="s">
        <v>338</v>
      </c>
      <c r="D10" s="5">
        <v>175000</v>
      </c>
      <c r="E10" s="6" t="s">
        <v>339</v>
      </c>
      <c r="F10" s="6" t="s">
        <v>331</v>
      </c>
      <c r="G10" s="6" t="s">
        <v>106</v>
      </c>
      <c r="H10" s="6">
        <v>5</v>
      </c>
      <c r="I10" s="4">
        <v>7</v>
      </c>
      <c r="J10" s="4">
        <f>I10/H10*100</f>
        <v>140</v>
      </c>
    </row>
    <row r="11" spans="1:12" ht="31.5" x14ac:dyDescent="0.25">
      <c r="A11" s="4">
        <v>7</v>
      </c>
      <c r="B11" s="34" t="s">
        <v>24</v>
      </c>
      <c r="C11" s="6" t="s">
        <v>340</v>
      </c>
      <c r="D11" s="5">
        <v>35000</v>
      </c>
      <c r="E11" s="6" t="s">
        <v>341</v>
      </c>
      <c r="F11" s="6" t="s">
        <v>331</v>
      </c>
      <c r="G11" s="6" t="s">
        <v>106</v>
      </c>
      <c r="H11" s="6">
        <v>1</v>
      </c>
      <c r="I11" s="4">
        <v>2</v>
      </c>
      <c r="J11" s="4">
        <f>I11/H11*100</f>
        <v>200</v>
      </c>
    </row>
    <row r="12" spans="1:12" ht="31.5" x14ac:dyDescent="0.25">
      <c r="A12" s="4">
        <v>8</v>
      </c>
      <c r="B12" s="34" t="s">
        <v>24</v>
      </c>
      <c r="C12" s="6" t="s">
        <v>342</v>
      </c>
      <c r="D12" s="5">
        <v>35000</v>
      </c>
      <c r="E12" s="6" t="s">
        <v>343</v>
      </c>
      <c r="F12" s="6" t="s">
        <v>331</v>
      </c>
      <c r="G12" s="6" t="s">
        <v>106</v>
      </c>
      <c r="H12" s="6">
        <v>1</v>
      </c>
      <c r="I12" s="4">
        <v>1</v>
      </c>
      <c r="J12" s="4">
        <f>I12/H12*100</f>
        <v>100</v>
      </c>
    </row>
    <row r="13" spans="1:12" ht="31.5" x14ac:dyDescent="0.25">
      <c r="A13" s="4">
        <v>9</v>
      </c>
      <c r="B13" s="34" t="s">
        <v>24</v>
      </c>
      <c r="C13" s="9" t="s">
        <v>344</v>
      </c>
      <c r="D13" s="8">
        <v>140000</v>
      </c>
      <c r="E13" s="6" t="s">
        <v>345</v>
      </c>
      <c r="F13" s="6" t="s">
        <v>331</v>
      </c>
      <c r="G13" s="6" t="s">
        <v>106</v>
      </c>
      <c r="H13" s="6">
        <v>4</v>
      </c>
      <c r="I13" s="4">
        <v>4</v>
      </c>
      <c r="J13" s="4">
        <f>I13/H13*100</f>
        <v>100</v>
      </c>
    </row>
    <row r="14" spans="1:12" ht="31.5" x14ac:dyDescent="0.25">
      <c r="A14" s="4">
        <v>10</v>
      </c>
      <c r="B14" s="34" t="s">
        <v>24</v>
      </c>
      <c r="C14" s="9" t="s">
        <v>346</v>
      </c>
      <c r="D14" s="8">
        <v>70000</v>
      </c>
      <c r="E14" s="6" t="s">
        <v>347</v>
      </c>
      <c r="F14" s="6" t="s">
        <v>331</v>
      </c>
      <c r="G14" s="6" t="s">
        <v>106</v>
      </c>
      <c r="H14" s="6">
        <v>2</v>
      </c>
      <c r="I14" s="4">
        <v>2</v>
      </c>
      <c r="J14" s="4">
        <f>I14/H14*100</f>
        <v>100</v>
      </c>
    </row>
    <row r="15" spans="1:12" ht="31.5" x14ac:dyDescent="0.25">
      <c r="A15" s="4">
        <v>11</v>
      </c>
      <c r="B15" s="34" t="s">
        <v>24</v>
      </c>
      <c r="C15" s="9" t="s">
        <v>348</v>
      </c>
      <c r="D15" s="8">
        <v>560000</v>
      </c>
      <c r="E15" s="6" t="s">
        <v>349</v>
      </c>
      <c r="F15" s="6" t="s">
        <v>331</v>
      </c>
      <c r="G15" s="6" t="s">
        <v>106</v>
      </c>
      <c r="H15" s="6">
        <v>16</v>
      </c>
      <c r="I15" s="4">
        <v>16</v>
      </c>
      <c r="J15" s="4">
        <f>I15/H15*100</f>
        <v>100</v>
      </c>
    </row>
    <row r="16" spans="1:12" ht="31.5" x14ac:dyDescent="0.25">
      <c r="A16" s="4">
        <v>12</v>
      </c>
      <c r="B16" s="34" t="s">
        <v>24</v>
      </c>
      <c r="C16" s="9" t="s">
        <v>350</v>
      </c>
      <c r="D16" s="8">
        <v>35000</v>
      </c>
      <c r="E16" s="6" t="s">
        <v>351</v>
      </c>
      <c r="F16" s="6" t="s">
        <v>331</v>
      </c>
      <c r="G16" s="6" t="s">
        <v>106</v>
      </c>
      <c r="H16" s="6">
        <v>1</v>
      </c>
      <c r="I16" s="4">
        <v>1</v>
      </c>
      <c r="J16" s="4">
        <f>I16/H16*100</f>
        <v>100</v>
      </c>
    </row>
    <row r="17" spans="1:10" ht="31.5" x14ac:dyDescent="0.25">
      <c r="A17" s="4">
        <v>13</v>
      </c>
      <c r="B17" s="34" t="s">
        <v>24</v>
      </c>
      <c r="C17" s="9" t="s">
        <v>352</v>
      </c>
      <c r="D17" s="8">
        <v>70000</v>
      </c>
      <c r="E17" s="6" t="s">
        <v>353</v>
      </c>
      <c r="F17" s="6" t="s">
        <v>331</v>
      </c>
      <c r="G17" s="6" t="s">
        <v>106</v>
      </c>
      <c r="H17" s="6">
        <v>2</v>
      </c>
      <c r="I17" s="4">
        <v>2</v>
      </c>
      <c r="J17" s="4">
        <f>I17/H17*100</f>
        <v>100</v>
      </c>
    </row>
    <row r="18" spans="1:10" ht="31.5" x14ac:dyDescent="0.25">
      <c r="A18" s="4">
        <v>14</v>
      </c>
      <c r="B18" s="34" t="s">
        <v>24</v>
      </c>
      <c r="C18" s="9" t="s">
        <v>354</v>
      </c>
      <c r="D18" s="8">
        <v>35000</v>
      </c>
      <c r="E18" s="6" t="s">
        <v>355</v>
      </c>
      <c r="F18" s="6" t="s">
        <v>331</v>
      </c>
      <c r="G18" s="6" t="s">
        <v>106</v>
      </c>
      <c r="H18" s="6">
        <v>1</v>
      </c>
      <c r="I18" s="4">
        <v>2</v>
      </c>
      <c r="J18" s="4">
        <f>I18/H18*100</f>
        <v>200</v>
      </c>
    </row>
    <row r="19" spans="1:10" ht="31.5" x14ac:dyDescent="0.25">
      <c r="A19" s="4">
        <v>15</v>
      </c>
      <c r="B19" s="34" t="s">
        <v>24</v>
      </c>
      <c r="C19" s="9" t="s">
        <v>356</v>
      </c>
      <c r="D19" s="8">
        <v>35000</v>
      </c>
      <c r="E19" s="6" t="s">
        <v>357</v>
      </c>
      <c r="F19" s="6" t="s">
        <v>331</v>
      </c>
      <c r="G19" s="6" t="s">
        <v>106</v>
      </c>
      <c r="H19" s="6">
        <v>1</v>
      </c>
      <c r="I19" s="4">
        <v>1</v>
      </c>
      <c r="J19" s="4">
        <f>I19/H19*100</f>
        <v>100</v>
      </c>
    </row>
    <row r="20" spans="1:10" ht="31.5" x14ac:dyDescent="0.25">
      <c r="A20" s="4">
        <v>16</v>
      </c>
      <c r="B20" s="34" t="s">
        <v>24</v>
      </c>
      <c r="C20" s="9" t="s">
        <v>358</v>
      </c>
      <c r="D20" s="8">
        <v>105000</v>
      </c>
      <c r="E20" s="6" t="s">
        <v>359</v>
      </c>
      <c r="F20" s="6" t="s">
        <v>331</v>
      </c>
      <c r="G20" s="6" t="s">
        <v>106</v>
      </c>
      <c r="H20" s="6">
        <v>3</v>
      </c>
      <c r="I20" s="4">
        <v>3</v>
      </c>
      <c r="J20" s="4">
        <f>I20/H20*100</f>
        <v>100</v>
      </c>
    </row>
    <row r="21" spans="1:10" ht="31.5" x14ac:dyDescent="0.25">
      <c r="A21" s="4">
        <v>17</v>
      </c>
      <c r="B21" s="34" t="s">
        <v>24</v>
      </c>
      <c r="C21" s="9" t="s">
        <v>360</v>
      </c>
      <c r="D21" s="8">
        <v>210000</v>
      </c>
      <c r="E21" s="6" t="s">
        <v>361</v>
      </c>
      <c r="F21" s="6" t="s">
        <v>331</v>
      </c>
      <c r="G21" s="6" t="s">
        <v>106</v>
      </c>
      <c r="H21" s="6">
        <v>6</v>
      </c>
      <c r="I21" s="4">
        <v>6</v>
      </c>
      <c r="J21" s="4">
        <f>I21/H21*100</f>
        <v>100</v>
      </c>
    </row>
    <row r="22" spans="1:10" ht="31.5" x14ac:dyDescent="0.25">
      <c r="A22" s="4">
        <v>18</v>
      </c>
      <c r="B22" s="34" t="s">
        <v>24</v>
      </c>
      <c r="C22" s="9" t="s">
        <v>362</v>
      </c>
      <c r="D22" s="8">
        <v>35000</v>
      </c>
      <c r="E22" s="6" t="s">
        <v>363</v>
      </c>
      <c r="F22" s="6" t="s">
        <v>331</v>
      </c>
      <c r="G22" s="6" t="s">
        <v>106</v>
      </c>
      <c r="H22" s="6">
        <v>1</v>
      </c>
      <c r="I22" s="4">
        <v>1</v>
      </c>
      <c r="J22" s="4">
        <f>I22/H22*100</f>
        <v>100</v>
      </c>
    </row>
    <row r="23" spans="1:10" ht="31.5" x14ac:dyDescent="0.25">
      <c r="A23" s="4">
        <v>19</v>
      </c>
      <c r="B23" s="34" t="s">
        <v>24</v>
      </c>
      <c r="C23" s="9" t="s">
        <v>364</v>
      </c>
      <c r="D23" s="8">
        <v>35000</v>
      </c>
      <c r="E23" s="6" t="s">
        <v>365</v>
      </c>
      <c r="F23" s="6" t="s">
        <v>331</v>
      </c>
      <c r="G23" s="6" t="s">
        <v>106</v>
      </c>
      <c r="H23" s="6">
        <v>1</v>
      </c>
      <c r="I23" s="4">
        <v>1</v>
      </c>
      <c r="J23" s="4">
        <f>I23/H23*100</f>
        <v>100</v>
      </c>
    </row>
    <row r="24" spans="1:10" ht="34.5" customHeight="1" x14ac:dyDescent="0.25">
      <c r="A24" s="4">
        <v>20</v>
      </c>
      <c r="B24" s="34" t="s">
        <v>24</v>
      </c>
      <c r="C24" s="9" t="s">
        <v>366</v>
      </c>
      <c r="D24" s="8">
        <v>70000</v>
      </c>
      <c r="E24" s="6" t="s">
        <v>367</v>
      </c>
      <c r="F24" s="6" t="s">
        <v>331</v>
      </c>
      <c r="G24" s="6" t="s">
        <v>106</v>
      </c>
      <c r="H24" s="6">
        <v>2</v>
      </c>
      <c r="I24" s="4">
        <v>3</v>
      </c>
      <c r="J24" s="4">
        <f>I24/H24*100</f>
        <v>150</v>
      </c>
    </row>
    <row r="25" spans="1:10" ht="31.5" x14ac:dyDescent="0.25">
      <c r="A25" s="4">
        <v>21</v>
      </c>
      <c r="B25" s="34" t="s">
        <v>24</v>
      </c>
      <c r="C25" s="9" t="s">
        <v>368</v>
      </c>
      <c r="D25" s="8">
        <v>315000</v>
      </c>
      <c r="E25" s="9" t="s">
        <v>369</v>
      </c>
      <c r="F25" s="6" t="s">
        <v>331</v>
      </c>
      <c r="G25" s="9" t="s">
        <v>106</v>
      </c>
      <c r="H25" s="9">
        <v>9</v>
      </c>
      <c r="I25" s="100" t="s">
        <v>332</v>
      </c>
      <c r="J25" s="6" t="s">
        <v>333</v>
      </c>
    </row>
    <row r="26" spans="1:10" ht="31.5" x14ac:dyDescent="0.25">
      <c r="A26" s="4">
        <v>22</v>
      </c>
      <c r="B26" s="34" t="s">
        <v>24</v>
      </c>
      <c r="C26" s="9" t="s">
        <v>370</v>
      </c>
      <c r="D26" s="8">
        <v>140000</v>
      </c>
      <c r="E26" s="9" t="s">
        <v>371</v>
      </c>
      <c r="F26" s="6" t="s">
        <v>331</v>
      </c>
      <c r="G26" s="9" t="s">
        <v>106</v>
      </c>
      <c r="H26" s="9">
        <v>4</v>
      </c>
      <c r="I26" s="100" t="s">
        <v>332</v>
      </c>
      <c r="J26" s="6" t="s">
        <v>333</v>
      </c>
    </row>
    <row r="27" spans="1:10" ht="31.5" x14ac:dyDescent="0.25">
      <c r="A27" s="4">
        <v>23</v>
      </c>
      <c r="B27" s="34" t="s">
        <v>24</v>
      </c>
      <c r="C27" s="9" t="s">
        <v>372</v>
      </c>
      <c r="D27" s="8">
        <v>35000</v>
      </c>
      <c r="E27" s="6" t="s">
        <v>373</v>
      </c>
      <c r="F27" s="6" t="s">
        <v>331</v>
      </c>
      <c r="G27" s="6" t="s">
        <v>106</v>
      </c>
      <c r="H27" s="6">
        <v>1</v>
      </c>
      <c r="I27" s="4">
        <v>1</v>
      </c>
      <c r="J27" s="4">
        <f>I27/H27*100</f>
        <v>100</v>
      </c>
    </row>
    <row r="28" spans="1:10" ht="31.5" x14ac:dyDescent="0.25">
      <c r="A28" s="4">
        <v>24</v>
      </c>
      <c r="B28" s="34" t="s">
        <v>24</v>
      </c>
      <c r="C28" s="9" t="s">
        <v>374</v>
      </c>
      <c r="D28" s="8">
        <v>70000</v>
      </c>
      <c r="E28" s="6" t="s">
        <v>375</v>
      </c>
      <c r="F28" s="6" t="s">
        <v>331</v>
      </c>
      <c r="G28" s="6" t="s">
        <v>106</v>
      </c>
      <c r="H28" s="6">
        <v>2</v>
      </c>
      <c r="I28" s="4">
        <v>2</v>
      </c>
      <c r="J28" s="4">
        <f>I28/H28*100</f>
        <v>100</v>
      </c>
    </row>
    <row r="29" spans="1:10" ht="31.5" x14ac:dyDescent="0.25">
      <c r="A29" s="4">
        <v>25</v>
      </c>
      <c r="B29" s="34" t="s">
        <v>24</v>
      </c>
      <c r="C29" s="9" t="s">
        <v>376</v>
      </c>
      <c r="D29" s="8">
        <v>140000</v>
      </c>
      <c r="E29" s="6" t="s">
        <v>377</v>
      </c>
      <c r="F29" s="6" t="s">
        <v>331</v>
      </c>
      <c r="G29" s="6" t="s">
        <v>106</v>
      </c>
      <c r="H29" s="6">
        <v>4</v>
      </c>
      <c r="I29" s="4">
        <v>4</v>
      </c>
      <c r="J29" s="4">
        <f>I29/H29*100</f>
        <v>100</v>
      </c>
    </row>
    <row r="30" spans="1:10" ht="31.5" x14ac:dyDescent="0.25">
      <c r="A30" s="4">
        <v>26</v>
      </c>
      <c r="B30" s="34" t="s">
        <v>24</v>
      </c>
      <c r="C30" s="9" t="s">
        <v>378</v>
      </c>
      <c r="D30" s="8">
        <v>245000</v>
      </c>
      <c r="E30" s="6" t="s">
        <v>379</v>
      </c>
      <c r="F30" s="6" t="s">
        <v>331</v>
      </c>
      <c r="G30" s="6" t="s">
        <v>106</v>
      </c>
      <c r="H30" s="6">
        <v>7</v>
      </c>
      <c r="I30" s="4">
        <v>7</v>
      </c>
      <c r="J30" s="4">
        <f>I30/H30*100</f>
        <v>100</v>
      </c>
    </row>
    <row r="31" spans="1:10" ht="31.5" x14ac:dyDescent="0.25">
      <c r="A31" s="4">
        <v>27</v>
      </c>
      <c r="B31" s="34" t="s">
        <v>24</v>
      </c>
      <c r="C31" s="9" t="s">
        <v>380</v>
      </c>
      <c r="D31" s="8">
        <v>35000</v>
      </c>
      <c r="E31" s="6" t="s">
        <v>381</v>
      </c>
      <c r="F31" s="6" t="s">
        <v>331</v>
      </c>
      <c r="G31" s="6" t="s">
        <v>106</v>
      </c>
      <c r="H31" s="6">
        <v>1</v>
      </c>
      <c r="I31" s="4">
        <v>1</v>
      </c>
      <c r="J31" s="4">
        <f>I31/H31*100</f>
        <v>100</v>
      </c>
    </row>
    <row r="32" spans="1:10" ht="31.5" x14ac:dyDescent="0.25">
      <c r="A32" s="4">
        <v>28</v>
      </c>
      <c r="B32" s="34" t="s">
        <v>24</v>
      </c>
      <c r="C32" s="9" t="s">
        <v>382</v>
      </c>
      <c r="D32" s="8">
        <v>70000</v>
      </c>
      <c r="E32" s="6" t="s">
        <v>383</v>
      </c>
      <c r="F32" s="6" t="s">
        <v>331</v>
      </c>
      <c r="G32" s="6" t="s">
        <v>106</v>
      </c>
      <c r="H32" s="6">
        <v>2</v>
      </c>
      <c r="I32" s="4">
        <v>2</v>
      </c>
      <c r="J32" s="4">
        <f>I32/H32*100</f>
        <v>100</v>
      </c>
    </row>
    <row r="33" spans="1:12" ht="33" customHeight="1" x14ac:dyDescent="0.25">
      <c r="A33" s="4">
        <v>29</v>
      </c>
      <c r="B33" s="34" t="s">
        <v>24</v>
      </c>
      <c r="C33" s="9" t="s">
        <v>384</v>
      </c>
      <c r="D33" s="8">
        <v>140000</v>
      </c>
      <c r="E33" s="6" t="s">
        <v>385</v>
      </c>
      <c r="F33" s="6" t="s">
        <v>331</v>
      </c>
      <c r="G33" s="6" t="s">
        <v>106</v>
      </c>
      <c r="H33" s="6">
        <v>4</v>
      </c>
      <c r="I33" s="4">
        <v>4</v>
      </c>
      <c r="J33" s="4">
        <f>I33/H33*100</f>
        <v>100</v>
      </c>
    </row>
    <row r="34" spans="1:12" ht="31.5" x14ac:dyDescent="0.25">
      <c r="A34" s="4">
        <v>30</v>
      </c>
      <c r="B34" s="34" t="s">
        <v>24</v>
      </c>
      <c r="C34" s="9" t="s">
        <v>386</v>
      </c>
      <c r="D34" s="8">
        <v>35000</v>
      </c>
      <c r="E34" s="6" t="s">
        <v>387</v>
      </c>
      <c r="F34" s="6" t="s">
        <v>331</v>
      </c>
      <c r="G34" s="6" t="s">
        <v>106</v>
      </c>
      <c r="H34" s="6">
        <v>1</v>
      </c>
      <c r="I34" s="4">
        <v>1</v>
      </c>
      <c r="J34" s="4">
        <f>I34/H34*100</f>
        <v>100</v>
      </c>
    </row>
    <row r="35" spans="1:12" ht="31.5" x14ac:dyDescent="0.25">
      <c r="A35" s="4">
        <v>31</v>
      </c>
      <c r="B35" s="34" t="s">
        <v>24</v>
      </c>
      <c r="C35" s="9" t="s">
        <v>388</v>
      </c>
      <c r="D35" s="8">
        <v>35000</v>
      </c>
      <c r="E35" s="6" t="s">
        <v>389</v>
      </c>
      <c r="F35" s="6" t="s">
        <v>331</v>
      </c>
      <c r="G35" s="6" t="s">
        <v>106</v>
      </c>
      <c r="H35" s="6">
        <v>1</v>
      </c>
      <c r="I35" s="4">
        <v>1</v>
      </c>
      <c r="J35" s="4">
        <f>I35/H35*100</f>
        <v>100</v>
      </c>
    </row>
    <row r="36" spans="1:12" ht="31.5" x14ac:dyDescent="0.25">
      <c r="A36" s="4">
        <v>32</v>
      </c>
      <c r="B36" s="34" t="s">
        <v>24</v>
      </c>
      <c r="C36" s="9" t="s">
        <v>390</v>
      </c>
      <c r="D36" s="8">
        <v>70000</v>
      </c>
      <c r="E36" s="6" t="s">
        <v>391</v>
      </c>
      <c r="F36" s="6" t="s">
        <v>331</v>
      </c>
      <c r="G36" s="6" t="s">
        <v>106</v>
      </c>
      <c r="H36" s="6">
        <v>2</v>
      </c>
      <c r="I36" s="6">
        <v>2</v>
      </c>
      <c r="J36" s="4">
        <f>I36/H36*100</f>
        <v>100</v>
      </c>
    </row>
    <row r="37" spans="1:12" ht="31.5" x14ac:dyDescent="0.25">
      <c r="A37" s="4">
        <v>33</v>
      </c>
      <c r="B37" s="34" t="s">
        <v>24</v>
      </c>
      <c r="C37" s="9" t="s">
        <v>392</v>
      </c>
      <c r="D37" s="8">
        <v>665000</v>
      </c>
      <c r="E37" s="9" t="s">
        <v>393</v>
      </c>
      <c r="F37" s="6" t="s">
        <v>331</v>
      </c>
      <c r="G37" s="9" t="s">
        <v>106</v>
      </c>
      <c r="H37" s="9">
        <v>19</v>
      </c>
      <c r="I37" s="100" t="s">
        <v>332</v>
      </c>
      <c r="J37" s="6" t="s">
        <v>333</v>
      </c>
    </row>
    <row r="38" spans="1:12" ht="31.5" x14ac:dyDescent="0.25">
      <c r="A38" s="4">
        <v>34</v>
      </c>
      <c r="B38" s="34" t="s">
        <v>24</v>
      </c>
      <c r="C38" s="9" t="s">
        <v>394</v>
      </c>
      <c r="D38" s="8">
        <v>385000</v>
      </c>
      <c r="E38" s="9" t="s">
        <v>395</v>
      </c>
      <c r="F38" s="6" t="s">
        <v>331</v>
      </c>
      <c r="G38" s="9" t="s">
        <v>106</v>
      </c>
      <c r="H38" s="9">
        <v>11</v>
      </c>
      <c r="I38" s="100" t="s">
        <v>332</v>
      </c>
      <c r="J38" s="6" t="s">
        <v>333</v>
      </c>
    </row>
    <row r="39" spans="1:12" ht="33" customHeight="1" x14ac:dyDescent="0.25">
      <c r="A39" s="4">
        <v>35</v>
      </c>
      <c r="B39" s="34" t="s">
        <v>24</v>
      </c>
      <c r="C39" s="9" t="s">
        <v>396</v>
      </c>
      <c r="D39" s="8">
        <v>210000</v>
      </c>
      <c r="E39" s="9" t="s">
        <v>397</v>
      </c>
      <c r="F39" s="6" t="s">
        <v>331</v>
      </c>
      <c r="G39" s="9" t="s">
        <v>106</v>
      </c>
      <c r="H39" s="9">
        <v>6</v>
      </c>
      <c r="I39" s="100" t="s">
        <v>332</v>
      </c>
      <c r="J39" s="6" t="s">
        <v>333</v>
      </c>
    </row>
    <row r="40" spans="1:12" ht="31.5" x14ac:dyDescent="0.25">
      <c r="A40" s="4">
        <v>36</v>
      </c>
      <c r="B40" s="34" t="s">
        <v>24</v>
      </c>
      <c r="C40" s="9" t="s">
        <v>398</v>
      </c>
      <c r="D40" s="8">
        <v>105000</v>
      </c>
      <c r="E40" s="6" t="s">
        <v>399</v>
      </c>
      <c r="F40" s="6" t="s">
        <v>331</v>
      </c>
      <c r="G40" s="9" t="s">
        <v>106</v>
      </c>
      <c r="H40" s="9">
        <v>3</v>
      </c>
      <c r="I40" s="4">
        <v>3</v>
      </c>
      <c r="J40" s="4">
        <f>I40/H40*100</f>
        <v>100</v>
      </c>
    </row>
    <row r="41" spans="1:12" ht="31.5" x14ac:dyDescent="0.25">
      <c r="A41" s="4">
        <v>37</v>
      </c>
      <c r="B41" s="34" t="s">
        <v>24</v>
      </c>
      <c r="C41" s="9" t="s">
        <v>400</v>
      </c>
      <c r="D41" s="8">
        <v>70000</v>
      </c>
      <c r="E41" s="6" t="s">
        <v>401</v>
      </c>
      <c r="F41" s="6" t="s">
        <v>331</v>
      </c>
      <c r="G41" s="9" t="s">
        <v>106</v>
      </c>
      <c r="H41" s="9">
        <v>2</v>
      </c>
      <c r="I41" s="4">
        <v>2</v>
      </c>
      <c r="J41" s="4">
        <f>I41/H41*100</f>
        <v>100</v>
      </c>
    </row>
    <row r="42" spans="1:12" ht="31.5" x14ac:dyDescent="0.25">
      <c r="A42" s="4">
        <v>38</v>
      </c>
      <c r="B42" s="34" t="s">
        <v>24</v>
      </c>
      <c r="C42" s="9" t="s">
        <v>402</v>
      </c>
      <c r="D42" s="8">
        <v>140000</v>
      </c>
      <c r="E42" s="6" t="s">
        <v>403</v>
      </c>
      <c r="F42" s="6" t="s">
        <v>331</v>
      </c>
      <c r="G42" s="9" t="s">
        <v>106</v>
      </c>
      <c r="H42" s="9">
        <v>4</v>
      </c>
      <c r="I42" s="4">
        <v>4</v>
      </c>
      <c r="J42" s="4">
        <f>I42/H42*100</f>
        <v>100</v>
      </c>
      <c r="L42" s="98"/>
    </row>
    <row r="43" spans="1:12" ht="31.5" x14ac:dyDescent="0.25">
      <c r="A43" s="4">
        <v>39</v>
      </c>
      <c r="B43" s="34" t="s">
        <v>24</v>
      </c>
      <c r="C43" s="9" t="s">
        <v>404</v>
      </c>
      <c r="D43" s="8">
        <v>35000</v>
      </c>
      <c r="E43" s="6" t="s">
        <v>405</v>
      </c>
      <c r="F43" s="6" t="s">
        <v>331</v>
      </c>
      <c r="G43" s="9" t="s">
        <v>106</v>
      </c>
      <c r="H43" s="9">
        <v>1</v>
      </c>
      <c r="I43" s="4">
        <v>1</v>
      </c>
      <c r="J43" s="4">
        <f>I43/H43*100</f>
        <v>100</v>
      </c>
    </row>
    <row r="44" spans="1:12" ht="31.5" x14ac:dyDescent="0.25">
      <c r="A44" s="4">
        <v>40</v>
      </c>
      <c r="B44" s="34" t="s">
        <v>24</v>
      </c>
      <c r="C44" s="9" t="s">
        <v>406</v>
      </c>
      <c r="D44" s="8">
        <v>140000</v>
      </c>
      <c r="E44" s="6" t="s">
        <v>407</v>
      </c>
      <c r="F44" s="6" t="s">
        <v>331</v>
      </c>
      <c r="G44" s="9" t="s">
        <v>106</v>
      </c>
      <c r="H44" s="9">
        <v>4</v>
      </c>
      <c r="I44" s="4">
        <v>4</v>
      </c>
      <c r="J44" s="4">
        <f>I44/H44*100</f>
        <v>100</v>
      </c>
    </row>
    <row r="45" spans="1:12" ht="31.5" x14ac:dyDescent="0.25">
      <c r="A45" s="4">
        <v>41</v>
      </c>
      <c r="B45" s="34" t="s">
        <v>24</v>
      </c>
      <c r="C45" s="9" t="s">
        <v>408</v>
      </c>
      <c r="D45" s="8">
        <v>70000</v>
      </c>
      <c r="E45" s="6" t="s">
        <v>409</v>
      </c>
      <c r="F45" s="6" t="s">
        <v>331</v>
      </c>
      <c r="G45" s="9" t="s">
        <v>106</v>
      </c>
      <c r="H45" s="9">
        <v>2</v>
      </c>
      <c r="I45" s="4">
        <v>2</v>
      </c>
      <c r="J45" s="4">
        <f>I45/H45*100</f>
        <v>100</v>
      </c>
    </row>
    <row r="46" spans="1:12" ht="31.5" x14ac:dyDescent="0.25">
      <c r="A46" s="4">
        <v>42</v>
      </c>
      <c r="B46" s="34" t="s">
        <v>24</v>
      </c>
      <c r="C46" s="9" t="s">
        <v>410</v>
      </c>
      <c r="D46" s="8">
        <v>105000</v>
      </c>
      <c r="E46" s="6" t="s">
        <v>411</v>
      </c>
      <c r="F46" s="6" t="s">
        <v>331</v>
      </c>
      <c r="G46" s="9" t="s">
        <v>106</v>
      </c>
      <c r="H46" s="9">
        <v>3</v>
      </c>
      <c r="I46" s="4">
        <v>3</v>
      </c>
      <c r="J46" s="4">
        <f>I46/H46*100</f>
        <v>100</v>
      </c>
    </row>
    <row r="47" spans="1:12" ht="31.5" x14ac:dyDescent="0.25">
      <c r="A47" s="4">
        <v>43</v>
      </c>
      <c r="B47" s="34" t="s">
        <v>24</v>
      </c>
      <c r="C47" s="9" t="s">
        <v>412</v>
      </c>
      <c r="D47" s="8">
        <v>70000</v>
      </c>
      <c r="E47" s="6" t="s">
        <v>413</v>
      </c>
      <c r="F47" s="6" t="s">
        <v>331</v>
      </c>
      <c r="G47" s="9" t="s">
        <v>106</v>
      </c>
      <c r="H47" s="9">
        <v>2</v>
      </c>
      <c r="I47" s="4">
        <v>2</v>
      </c>
      <c r="J47" s="4">
        <f>I47/H47*100</f>
        <v>100</v>
      </c>
    </row>
    <row r="48" spans="1:12" ht="31.5" x14ac:dyDescent="0.25">
      <c r="A48" s="4">
        <v>44</v>
      </c>
      <c r="B48" s="34" t="s">
        <v>24</v>
      </c>
      <c r="C48" s="9" t="s">
        <v>414</v>
      </c>
      <c r="D48" s="8">
        <v>70000</v>
      </c>
      <c r="E48" s="6" t="s">
        <v>415</v>
      </c>
      <c r="F48" s="6" t="s">
        <v>331</v>
      </c>
      <c r="G48" s="9" t="s">
        <v>106</v>
      </c>
      <c r="H48" s="9">
        <v>2</v>
      </c>
      <c r="I48" s="4">
        <v>3</v>
      </c>
      <c r="J48" s="4">
        <f>I48/H48*100</f>
        <v>150</v>
      </c>
    </row>
    <row r="49" spans="1:10" ht="31.5" x14ac:dyDescent="0.25">
      <c r="A49" s="4">
        <v>45</v>
      </c>
      <c r="B49" s="34" t="s">
        <v>24</v>
      </c>
      <c r="C49" s="9" t="s">
        <v>416</v>
      </c>
      <c r="D49" s="8">
        <v>105000</v>
      </c>
      <c r="E49" s="6" t="s">
        <v>417</v>
      </c>
      <c r="F49" s="6" t="s">
        <v>331</v>
      </c>
      <c r="G49" s="6" t="s">
        <v>106</v>
      </c>
      <c r="H49" s="6">
        <v>3</v>
      </c>
      <c r="I49" s="14" t="s">
        <v>418</v>
      </c>
      <c r="J49" s="4">
        <f>I49/H49*100</f>
        <v>100</v>
      </c>
    </row>
    <row r="50" spans="1:10" ht="32.25" customHeight="1" x14ac:dyDescent="0.25">
      <c r="A50" s="4">
        <v>46</v>
      </c>
      <c r="B50" s="34" t="s">
        <v>24</v>
      </c>
      <c r="C50" s="9" t="s">
        <v>419</v>
      </c>
      <c r="D50" s="8">
        <v>245000</v>
      </c>
      <c r="E50" s="9" t="s">
        <v>420</v>
      </c>
      <c r="F50" s="6" t="s">
        <v>331</v>
      </c>
      <c r="G50" s="9" t="s">
        <v>106</v>
      </c>
      <c r="H50" s="9">
        <v>7</v>
      </c>
      <c r="I50" s="100" t="s">
        <v>332</v>
      </c>
      <c r="J50" s="6" t="s">
        <v>333</v>
      </c>
    </row>
    <row r="51" spans="1:10" ht="31.5" x14ac:dyDescent="0.25">
      <c r="A51" s="4">
        <v>47</v>
      </c>
      <c r="B51" s="34" t="s">
        <v>24</v>
      </c>
      <c r="C51" s="9" t="s">
        <v>8</v>
      </c>
      <c r="D51" s="8">
        <v>8575000</v>
      </c>
      <c r="E51" s="9" t="s">
        <v>421</v>
      </c>
      <c r="F51" s="6" t="s">
        <v>331</v>
      </c>
      <c r="G51" s="9" t="s">
        <v>106</v>
      </c>
      <c r="H51" s="9">
        <v>245</v>
      </c>
      <c r="I51" s="14" t="s">
        <v>332</v>
      </c>
      <c r="J51" s="6" t="s">
        <v>333</v>
      </c>
    </row>
    <row r="52" spans="1:10" ht="31.5" x14ac:dyDescent="0.25">
      <c r="A52" s="4">
        <v>48</v>
      </c>
      <c r="B52" s="34" t="s">
        <v>24</v>
      </c>
      <c r="C52" s="9" t="s">
        <v>422</v>
      </c>
      <c r="D52" s="8">
        <v>35000</v>
      </c>
      <c r="E52" s="6" t="s">
        <v>423</v>
      </c>
      <c r="F52" s="6" t="s">
        <v>331</v>
      </c>
      <c r="G52" s="9" t="s">
        <v>106</v>
      </c>
      <c r="H52" s="9">
        <v>1</v>
      </c>
      <c r="I52" s="4">
        <v>1</v>
      </c>
      <c r="J52" s="4">
        <f>I52/H52*100</f>
        <v>100</v>
      </c>
    </row>
    <row r="53" spans="1:10" ht="31.5" x14ac:dyDescent="0.25">
      <c r="A53" s="4">
        <v>49</v>
      </c>
      <c r="B53" s="34" t="s">
        <v>24</v>
      </c>
      <c r="C53" s="9" t="s">
        <v>424</v>
      </c>
      <c r="D53" s="8">
        <v>105000</v>
      </c>
      <c r="E53" s="6" t="s">
        <v>425</v>
      </c>
      <c r="F53" s="6" t="s">
        <v>331</v>
      </c>
      <c r="G53" s="9" t="s">
        <v>106</v>
      </c>
      <c r="H53" s="9">
        <v>3</v>
      </c>
      <c r="I53" s="4">
        <v>3</v>
      </c>
      <c r="J53" s="4">
        <f>I53/H53*100</f>
        <v>100</v>
      </c>
    </row>
    <row r="54" spans="1:10" ht="31.5" x14ac:dyDescent="0.25">
      <c r="A54" s="4">
        <v>50</v>
      </c>
      <c r="B54" s="34" t="s">
        <v>24</v>
      </c>
      <c r="C54" s="9" t="s">
        <v>426</v>
      </c>
      <c r="D54" s="8">
        <v>140000</v>
      </c>
      <c r="E54" s="6" t="s">
        <v>427</v>
      </c>
      <c r="F54" s="6" t="s">
        <v>331</v>
      </c>
      <c r="G54" s="9" t="s">
        <v>106</v>
      </c>
      <c r="H54" s="9">
        <v>4</v>
      </c>
      <c r="I54" s="4">
        <v>4</v>
      </c>
      <c r="J54" s="4">
        <f>I54/H54*100</f>
        <v>100</v>
      </c>
    </row>
    <row r="55" spans="1:10" ht="31.5" x14ac:dyDescent="0.25">
      <c r="A55" s="4">
        <v>51</v>
      </c>
      <c r="B55" s="34" t="s">
        <v>24</v>
      </c>
      <c r="C55" s="9" t="s">
        <v>428</v>
      </c>
      <c r="D55" s="8">
        <v>35000</v>
      </c>
      <c r="E55" s="6" t="s">
        <v>429</v>
      </c>
      <c r="F55" s="6" t="s">
        <v>331</v>
      </c>
      <c r="G55" s="9" t="s">
        <v>106</v>
      </c>
      <c r="H55" s="9">
        <v>1</v>
      </c>
      <c r="I55" s="4">
        <v>1</v>
      </c>
      <c r="J55" s="4">
        <f>I55/H55*100</f>
        <v>100</v>
      </c>
    </row>
    <row r="56" spans="1:10" ht="31.5" x14ac:dyDescent="0.25">
      <c r="A56" s="4">
        <v>52</v>
      </c>
      <c r="B56" s="34" t="s">
        <v>24</v>
      </c>
      <c r="C56" s="9" t="s">
        <v>430</v>
      </c>
      <c r="D56" s="8">
        <v>35000</v>
      </c>
      <c r="E56" s="6" t="s">
        <v>431</v>
      </c>
      <c r="F56" s="6" t="s">
        <v>331</v>
      </c>
      <c r="G56" s="9" t="s">
        <v>106</v>
      </c>
      <c r="H56" s="9">
        <v>1</v>
      </c>
      <c r="I56" s="4">
        <v>1</v>
      </c>
      <c r="J56" s="4">
        <f>I56/H56*100</f>
        <v>100</v>
      </c>
    </row>
    <row r="57" spans="1:10" ht="31.5" x14ac:dyDescent="0.25">
      <c r="A57" s="4">
        <v>53</v>
      </c>
      <c r="B57" s="34" t="s">
        <v>24</v>
      </c>
      <c r="C57" s="9" t="s">
        <v>432</v>
      </c>
      <c r="D57" s="8">
        <v>35000</v>
      </c>
      <c r="E57" s="6" t="s">
        <v>433</v>
      </c>
      <c r="F57" s="6" t="s">
        <v>331</v>
      </c>
      <c r="G57" s="9" t="s">
        <v>106</v>
      </c>
      <c r="H57" s="9">
        <v>1</v>
      </c>
      <c r="I57" s="4">
        <v>1</v>
      </c>
      <c r="J57" s="4">
        <f>I57/H57*100</f>
        <v>100</v>
      </c>
    </row>
    <row r="58" spans="1:10" ht="31.5" x14ac:dyDescent="0.25">
      <c r="A58" s="4">
        <v>54</v>
      </c>
      <c r="B58" s="34" t="s">
        <v>24</v>
      </c>
      <c r="C58" s="9" t="s">
        <v>434</v>
      </c>
      <c r="D58" s="8">
        <v>35000</v>
      </c>
      <c r="E58" s="6" t="s">
        <v>435</v>
      </c>
      <c r="F58" s="6" t="s">
        <v>331</v>
      </c>
      <c r="G58" s="9" t="s">
        <v>106</v>
      </c>
      <c r="H58" s="9">
        <v>1</v>
      </c>
      <c r="I58" s="4">
        <v>1</v>
      </c>
      <c r="J58" s="4">
        <f>I58/H58*100</f>
        <v>100</v>
      </c>
    </row>
    <row r="59" spans="1:10" ht="31.5" x14ac:dyDescent="0.25">
      <c r="A59" s="4">
        <v>55</v>
      </c>
      <c r="B59" s="34" t="s">
        <v>24</v>
      </c>
      <c r="C59" s="9" t="s">
        <v>436</v>
      </c>
      <c r="D59" s="8">
        <v>35000</v>
      </c>
      <c r="E59" s="6" t="s">
        <v>437</v>
      </c>
      <c r="F59" s="6" t="s">
        <v>331</v>
      </c>
      <c r="G59" s="9" t="s">
        <v>106</v>
      </c>
      <c r="H59" s="9">
        <v>1</v>
      </c>
      <c r="I59" s="4">
        <v>1</v>
      </c>
      <c r="J59" s="4">
        <f>I59/H59*100</f>
        <v>100</v>
      </c>
    </row>
    <row r="60" spans="1:10" ht="31.5" x14ac:dyDescent="0.25">
      <c r="A60" s="4">
        <v>56</v>
      </c>
      <c r="B60" s="34" t="s">
        <v>24</v>
      </c>
      <c r="C60" s="9" t="s">
        <v>438</v>
      </c>
      <c r="D60" s="8">
        <v>35000</v>
      </c>
      <c r="E60" s="6" t="s">
        <v>439</v>
      </c>
      <c r="F60" s="6" t="s">
        <v>331</v>
      </c>
      <c r="G60" s="9" t="s">
        <v>106</v>
      </c>
      <c r="H60" s="9">
        <v>1</v>
      </c>
      <c r="I60" s="4">
        <v>1</v>
      </c>
      <c r="J60" s="4">
        <f>I60/H60*100</f>
        <v>100</v>
      </c>
    </row>
    <row r="61" spans="1:10" ht="31.5" x14ac:dyDescent="0.25">
      <c r="A61" s="4">
        <v>57</v>
      </c>
      <c r="B61" s="34" t="s">
        <v>24</v>
      </c>
      <c r="C61" s="9" t="s">
        <v>440</v>
      </c>
      <c r="D61" s="8">
        <v>70000</v>
      </c>
      <c r="E61" s="6" t="s">
        <v>441</v>
      </c>
      <c r="F61" s="6" t="s">
        <v>331</v>
      </c>
      <c r="G61" s="9" t="s">
        <v>106</v>
      </c>
      <c r="H61" s="9">
        <v>2</v>
      </c>
      <c r="I61" s="4">
        <v>2</v>
      </c>
      <c r="J61" s="4">
        <f>I61/H61*100</f>
        <v>100</v>
      </c>
    </row>
    <row r="62" spans="1:10" ht="31.5" x14ac:dyDescent="0.25">
      <c r="A62" s="4">
        <v>58</v>
      </c>
      <c r="B62" s="34" t="s">
        <v>24</v>
      </c>
      <c r="C62" s="9" t="s">
        <v>442</v>
      </c>
      <c r="D62" s="8">
        <v>70000</v>
      </c>
      <c r="E62" s="6" t="s">
        <v>443</v>
      </c>
      <c r="F62" s="6" t="s">
        <v>331</v>
      </c>
      <c r="G62" s="9" t="s">
        <v>106</v>
      </c>
      <c r="H62" s="9">
        <v>2</v>
      </c>
      <c r="I62" s="4">
        <v>2</v>
      </c>
      <c r="J62" s="4">
        <f>I62/H62*100</f>
        <v>100</v>
      </c>
    </row>
    <row r="63" spans="1:10" ht="31.5" x14ac:dyDescent="0.25">
      <c r="A63" s="4">
        <v>59</v>
      </c>
      <c r="B63" s="34" t="s">
        <v>24</v>
      </c>
      <c r="C63" s="9" t="s">
        <v>444</v>
      </c>
      <c r="D63" s="8">
        <v>105000</v>
      </c>
      <c r="E63" s="6" t="s">
        <v>445</v>
      </c>
      <c r="F63" s="6" t="s">
        <v>331</v>
      </c>
      <c r="G63" s="9" t="s">
        <v>106</v>
      </c>
      <c r="H63" s="9">
        <v>3</v>
      </c>
      <c r="I63" s="4">
        <v>3</v>
      </c>
      <c r="J63" s="4">
        <f>I63/H63*100</f>
        <v>100</v>
      </c>
    </row>
    <row r="64" spans="1:10" ht="31.5" x14ac:dyDescent="0.25">
      <c r="A64" s="4">
        <v>60</v>
      </c>
      <c r="B64" s="34" t="s">
        <v>24</v>
      </c>
      <c r="C64" s="9" t="s">
        <v>446</v>
      </c>
      <c r="D64" s="8">
        <v>70000</v>
      </c>
      <c r="E64" s="6" t="s">
        <v>447</v>
      </c>
      <c r="F64" s="6" t="s">
        <v>331</v>
      </c>
      <c r="G64" s="9" t="s">
        <v>106</v>
      </c>
      <c r="H64" s="9">
        <v>2</v>
      </c>
      <c r="I64" s="4">
        <v>2</v>
      </c>
      <c r="J64" s="4">
        <f>I64/H64*100</f>
        <v>100</v>
      </c>
    </row>
    <row r="65" spans="1:11" ht="31.5" x14ac:dyDescent="0.25">
      <c r="A65" s="4">
        <v>61</v>
      </c>
      <c r="B65" s="34" t="s">
        <v>24</v>
      </c>
      <c r="C65" s="9" t="s">
        <v>448</v>
      </c>
      <c r="D65" s="8">
        <v>35000</v>
      </c>
      <c r="E65" s="6" t="s">
        <v>449</v>
      </c>
      <c r="F65" s="6" t="s">
        <v>331</v>
      </c>
      <c r="G65" s="9" t="s">
        <v>106</v>
      </c>
      <c r="H65" s="9">
        <v>1</v>
      </c>
      <c r="I65" s="4">
        <v>2</v>
      </c>
      <c r="J65" s="4">
        <f>I65/H65*100</f>
        <v>200</v>
      </c>
    </row>
    <row r="66" spans="1:11" ht="31.5" x14ac:dyDescent="0.25">
      <c r="A66" s="4">
        <v>62</v>
      </c>
      <c r="B66" s="34" t="s">
        <v>24</v>
      </c>
      <c r="C66" s="9" t="s">
        <v>450</v>
      </c>
      <c r="D66" s="8">
        <v>35000</v>
      </c>
      <c r="E66" s="6" t="s">
        <v>451</v>
      </c>
      <c r="F66" s="6" t="s">
        <v>331</v>
      </c>
      <c r="G66" s="9" t="s">
        <v>106</v>
      </c>
      <c r="H66" s="9">
        <v>1</v>
      </c>
      <c r="I66" s="4">
        <v>1</v>
      </c>
      <c r="J66" s="4">
        <f>I66/H66*100</f>
        <v>100</v>
      </c>
    </row>
    <row r="67" spans="1:11" ht="31.5" x14ac:dyDescent="0.25">
      <c r="A67" s="4">
        <v>63</v>
      </c>
      <c r="B67" s="34" t="s">
        <v>24</v>
      </c>
      <c r="C67" s="9" t="s">
        <v>452</v>
      </c>
      <c r="D67" s="8">
        <v>35000</v>
      </c>
      <c r="E67" s="6" t="s">
        <v>453</v>
      </c>
      <c r="F67" s="6" t="s">
        <v>331</v>
      </c>
      <c r="G67" s="9" t="s">
        <v>106</v>
      </c>
      <c r="H67" s="9">
        <v>2</v>
      </c>
      <c r="I67" s="4">
        <v>2</v>
      </c>
      <c r="J67" s="4">
        <f>I67/H67*100</f>
        <v>100</v>
      </c>
    </row>
    <row r="68" spans="1:11" ht="31.5" x14ac:dyDescent="0.25">
      <c r="A68" s="4">
        <v>64</v>
      </c>
      <c r="B68" s="34" t="s">
        <v>24</v>
      </c>
      <c r="C68" s="9" t="s">
        <v>454</v>
      </c>
      <c r="D68" s="8">
        <v>70000</v>
      </c>
      <c r="E68" s="6" t="s">
        <v>455</v>
      </c>
      <c r="F68" s="6" t="s">
        <v>331</v>
      </c>
      <c r="G68" s="9" t="s">
        <v>106</v>
      </c>
      <c r="H68" s="9">
        <v>2</v>
      </c>
      <c r="I68" s="4">
        <v>2</v>
      </c>
      <c r="J68" s="4">
        <f>I68/H68*100</f>
        <v>100</v>
      </c>
    </row>
    <row r="69" spans="1:11" ht="31.5" x14ac:dyDescent="0.25">
      <c r="A69" s="4">
        <v>65</v>
      </c>
      <c r="B69" s="34" t="s">
        <v>24</v>
      </c>
      <c r="C69" s="9" t="s">
        <v>456</v>
      </c>
      <c r="D69" s="8">
        <v>70000</v>
      </c>
      <c r="E69" s="6" t="s">
        <v>457</v>
      </c>
      <c r="F69" s="6" t="s">
        <v>331</v>
      </c>
      <c r="G69" s="9" t="s">
        <v>106</v>
      </c>
      <c r="H69" s="9">
        <v>2</v>
      </c>
      <c r="I69" s="4">
        <v>2</v>
      </c>
      <c r="J69" s="4">
        <f>I69/H69*100</f>
        <v>100</v>
      </c>
    </row>
    <row r="70" spans="1:11" ht="31.5" x14ac:dyDescent="0.25">
      <c r="A70" s="4">
        <v>66</v>
      </c>
      <c r="B70" s="34" t="s">
        <v>24</v>
      </c>
      <c r="C70" s="9" t="s">
        <v>458</v>
      </c>
      <c r="D70" s="8">
        <v>35000</v>
      </c>
      <c r="E70" s="6" t="s">
        <v>459</v>
      </c>
      <c r="F70" s="6" t="s">
        <v>331</v>
      </c>
      <c r="G70" s="9" t="s">
        <v>106</v>
      </c>
      <c r="H70" s="9">
        <v>2</v>
      </c>
      <c r="I70" s="4">
        <v>1</v>
      </c>
      <c r="J70" s="4">
        <f>I70/H70*100</f>
        <v>50</v>
      </c>
      <c r="K70" s="113"/>
    </row>
    <row r="71" spans="1:11" ht="31.5" x14ac:dyDescent="0.25">
      <c r="A71" s="4">
        <v>67</v>
      </c>
      <c r="B71" s="34" t="s">
        <v>24</v>
      </c>
      <c r="C71" s="9" t="s">
        <v>460</v>
      </c>
      <c r="D71" s="8">
        <v>105000</v>
      </c>
      <c r="E71" s="6" t="s">
        <v>461</v>
      </c>
      <c r="F71" s="6" t="s">
        <v>331</v>
      </c>
      <c r="G71" s="9" t="s">
        <v>106</v>
      </c>
      <c r="H71" s="9">
        <v>3</v>
      </c>
      <c r="I71" s="4">
        <v>5</v>
      </c>
      <c r="J71" s="4">
        <f>ROUND(I71/H71*100,2)</f>
        <v>166.67</v>
      </c>
    </row>
    <row r="72" spans="1:11" ht="31.5" x14ac:dyDescent="0.25">
      <c r="A72" s="4">
        <v>68</v>
      </c>
      <c r="B72" s="34" t="s">
        <v>24</v>
      </c>
      <c r="C72" s="9" t="s">
        <v>462</v>
      </c>
      <c r="D72" s="8">
        <v>70000</v>
      </c>
      <c r="E72" s="6" t="s">
        <v>463</v>
      </c>
      <c r="F72" s="6" t="s">
        <v>331</v>
      </c>
      <c r="G72" s="9" t="s">
        <v>106</v>
      </c>
      <c r="H72" s="9">
        <v>2</v>
      </c>
      <c r="I72" s="4">
        <v>2</v>
      </c>
      <c r="J72" s="4">
        <f>I72/H72*100</f>
        <v>100</v>
      </c>
    </row>
    <row r="73" spans="1:11" ht="31.5" x14ac:dyDescent="0.25">
      <c r="A73" s="4">
        <v>69</v>
      </c>
      <c r="B73" s="34" t="s">
        <v>24</v>
      </c>
      <c r="C73" s="9" t="s">
        <v>464</v>
      </c>
      <c r="D73" s="8">
        <v>70000</v>
      </c>
      <c r="E73" s="6" t="s">
        <v>465</v>
      </c>
      <c r="F73" s="6" t="s">
        <v>331</v>
      </c>
      <c r="G73" s="9" t="s">
        <v>106</v>
      </c>
      <c r="H73" s="9">
        <v>2</v>
      </c>
      <c r="I73" s="4">
        <v>2</v>
      </c>
      <c r="J73" s="4">
        <f>I73/H73*100</f>
        <v>100</v>
      </c>
    </row>
    <row r="74" spans="1:11" ht="31.5" x14ac:dyDescent="0.25">
      <c r="A74" s="4">
        <v>70</v>
      </c>
      <c r="B74" s="34" t="s">
        <v>24</v>
      </c>
      <c r="C74" s="9" t="s">
        <v>26</v>
      </c>
      <c r="D74" s="8">
        <v>5670000</v>
      </c>
      <c r="E74" s="9" t="s">
        <v>466</v>
      </c>
      <c r="F74" s="6" t="s">
        <v>331</v>
      </c>
      <c r="G74" s="9" t="s">
        <v>106</v>
      </c>
      <c r="H74" s="9">
        <v>162</v>
      </c>
      <c r="I74" s="14" t="s">
        <v>332</v>
      </c>
      <c r="J74" s="6" t="s">
        <v>333</v>
      </c>
    </row>
    <row r="75" spans="1:11" ht="31.5" x14ac:dyDescent="0.25">
      <c r="A75" s="4">
        <v>71</v>
      </c>
      <c r="B75" s="34" t="s">
        <v>24</v>
      </c>
      <c r="C75" s="9" t="s">
        <v>11</v>
      </c>
      <c r="D75" s="8">
        <v>105000</v>
      </c>
      <c r="E75" s="9" t="s">
        <v>467</v>
      </c>
      <c r="F75" s="6" t="s">
        <v>331</v>
      </c>
      <c r="G75" s="9" t="s">
        <v>106</v>
      </c>
      <c r="H75" s="9">
        <v>3</v>
      </c>
      <c r="I75" s="14" t="s">
        <v>418</v>
      </c>
      <c r="J75" s="4">
        <f>I75/H75*100</f>
        <v>100</v>
      </c>
    </row>
    <row r="76" spans="1:11" ht="31.5" x14ac:dyDescent="0.25">
      <c r="A76" s="4">
        <v>72</v>
      </c>
      <c r="B76" s="34" t="s">
        <v>24</v>
      </c>
      <c r="C76" s="9" t="s">
        <v>468</v>
      </c>
      <c r="D76" s="8">
        <v>140000</v>
      </c>
      <c r="E76" s="9" t="s">
        <v>469</v>
      </c>
      <c r="F76" s="6" t="s">
        <v>331</v>
      </c>
      <c r="G76" s="9" t="s">
        <v>106</v>
      </c>
      <c r="H76" s="9">
        <v>4</v>
      </c>
      <c r="I76" s="100" t="s">
        <v>332</v>
      </c>
      <c r="J76" s="6" t="s">
        <v>333</v>
      </c>
    </row>
    <row r="77" spans="1:11" ht="31.5" x14ac:dyDescent="0.25">
      <c r="A77" s="4">
        <v>73</v>
      </c>
      <c r="B77" s="34" t="s">
        <v>24</v>
      </c>
      <c r="C77" s="9" t="s">
        <v>470</v>
      </c>
      <c r="D77" s="8">
        <v>70000</v>
      </c>
      <c r="E77" s="6" t="s">
        <v>471</v>
      </c>
      <c r="F77" s="6" t="s">
        <v>331</v>
      </c>
      <c r="G77" s="9" t="s">
        <v>106</v>
      </c>
      <c r="H77" s="9">
        <v>2</v>
      </c>
      <c r="I77" s="4">
        <v>2</v>
      </c>
      <c r="J77" s="4">
        <f>I77/H77*100</f>
        <v>100</v>
      </c>
    </row>
    <row r="78" spans="1:11" ht="31.5" x14ac:dyDescent="0.25">
      <c r="A78" s="4">
        <v>74</v>
      </c>
      <c r="B78" s="34" t="s">
        <v>24</v>
      </c>
      <c r="C78" s="9" t="s">
        <v>472</v>
      </c>
      <c r="D78" s="8">
        <v>105000</v>
      </c>
      <c r="E78" s="6" t="s">
        <v>473</v>
      </c>
      <c r="F78" s="6" t="s">
        <v>331</v>
      </c>
      <c r="G78" s="9" t="s">
        <v>106</v>
      </c>
      <c r="H78" s="9">
        <v>3</v>
      </c>
      <c r="I78" s="4">
        <v>3</v>
      </c>
      <c r="J78" s="4">
        <f>I78/H78*100</f>
        <v>100</v>
      </c>
    </row>
    <row r="79" spans="1:11" ht="31.5" x14ac:dyDescent="0.25">
      <c r="A79" s="4">
        <v>75</v>
      </c>
      <c r="B79" s="34" t="s">
        <v>24</v>
      </c>
      <c r="C79" s="9" t="s">
        <v>474</v>
      </c>
      <c r="D79" s="8">
        <v>105000</v>
      </c>
      <c r="E79" s="6" t="s">
        <v>475</v>
      </c>
      <c r="F79" s="6" t="s">
        <v>331</v>
      </c>
      <c r="G79" s="9" t="s">
        <v>106</v>
      </c>
      <c r="H79" s="9">
        <v>3</v>
      </c>
      <c r="I79" s="4">
        <v>3</v>
      </c>
      <c r="J79" s="4">
        <f>I79/H79*100</f>
        <v>100</v>
      </c>
    </row>
    <row r="80" spans="1:11" ht="31.5" x14ac:dyDescent="0.25">
      <c r="A80" s="4">
        <v>76</v>
      </c>
      <c r="B80" s="34" t="s">
        <v>24</v>
      </c>
      <c r="C80" s="9" t="s">
        <v>476</v>
      </c>
      <c r="D80" s="8">
        <v>70000</v>
      </c>
      <c r="E80" s="6" t="s">
        <v>477</v>
      </c>
      <c r="F80" s="6" t="s">
        <v>331</v>
      </c>
      <c r="G80" s="9" t="s">
        <v>106</v>
      </c>
      <c r="H80" s="9">
        <v>2</v>
      </c>
      <c r="I80" s="4">
        <v>2</v>
      </c>
      <c r="J80" s="4">
        <f>I80/H80*100</f>
        <v>100</v>
      </c>
    </row>
    <row r="81" spans="1:12" ht="31.5" x14ac:dyDescent="0.25">
      <c r="A81" s="4">
        <v>77</v>
      </c>
      <c r="B81" s="34" t="s">
        <v>24</v>
      </c>
      <c r="C81" s="9" t="s">
        <v>478</v>
      </c>
      <c r="D81" s="8">
        <v>105000</v>
      </c>
      <c r="E81" s="6" t="s">
        <v>479</v>
      </c>
      <c r="F81" s="6" t="s">
        <v>331</v>
      </c>
      <c r="G81" s="9" t="s">
        <v>106</v>
      </c>
      <c r="H81" s="9">
        <v>3</v>
      </c>
      <c r="I81" s="4">
        <v>3</v>
      </c>
      <c r="J81" s="4">
        <f>I81/H81*100</f>
        <v>100</v>
      </c>
    </row>
    <row r="82" spans="1:12" ht="31.5" x14ac:dyDescent="0.25">
      <c r="A82" s="4">
        <v>78</v>
      </c>
      <c r="B82" s="34" t="s">
        <v>24</v>
      </c>
      <c r="C82" s="9" t="s">
        <v>480</v>
      </c>
      <c r="D82" s="8">
        <v>70000</v>
      </c>
      <c r="E82" s="6" t="s">
        <v>481</v>
      </c>
      <c r="F82" s="6" t="s">
        <v>331</v>
      </c>
      <c r="G82" s="9" t="s">
        <v>106</v>
      </c>
      <c r="H82" s="9">
        <v>2</v>
      </c>
      <c r="I82" s="4">
        <v>2</v>
      </c>
      <c r="J82" s="4">
        <f>I82/H82*100</f>
        <v>100</v>
      </c>
    </row>
    <row r="83" spans="1:12" ht="31.5" x14ac:dyDescent="0.25">
      <c r="A83" s="4">
        <v>79</v>
      </c>
      <c r="B83" s="34" t="s">
        <v>24</v>
      </c>
      <c r="C83" s="9" t="s">
        <v>482</v>
      </c>
      <c r="D83" s="8">
        <v>35000</v>
      </c>
      <c r="E83" s="6" t="s">
        <v>483</v>
      </c>
      <c r="F83" s="6" t="s">
        <v>331</v>
      </c>
      <c r="G83" s="9" t="s">
        <v>106</v>
      </c>
      <c r="H83" s="9">
        <v>1</v>
      </c>
      <c r="I83" s="4">
        <v>1</v>
      </c>
      <c r="J83" s="4">
        <f>I83/H83*100</f>
        <v>100</v>
      </c>
    </row>
    <row r="84" spans="1:12" ht="31.5" x14ac:dyDescent="0.25">
      <c r="A84" s="4">
        <v>80</v>
      </c>
      <c r="B84" s="34" t="s">
        <v>24</v>
      </c>
      <c r="C84" s="9" t="s">
        <v>484</v>
      </c>
      <c r="D84" s="8">
        <v>70000</v>
      </c>
      <c r="E84" s="6" t="s">
        <v>485</v>
      </c>
      <c r="F84" s="6" t="s">
        <v>331</v>
      </c>
      <c r="G84" s="9" t="s">
        <v>106</v>
      </c>
      <c r="H84" s="9">
        <v>2</v>
      </c>
      <c r="I84" s="4">
        <v>2</v>
      </c>
      <c r="J84" s="4">
        <f>I84/H84*100</f>
        <v>100</v>
      </c>
    </row>
    <row r="85" spans="1:12" ht="31.5" x14ac:dyDescent="0.25">
      <c r="A85" s="4">
        <v>81</v>
      </c>
      <c r="B85" s="34" t="s">
        <v>24</v>
      </c>
      <c r="C85" s="9" t="s">
        <v>486</v>
      </c>
      <c r="D85" s="8">
        <v>35000</v>
      </c>
      <c r="E85" s="6" t="s">
        <v>487</v>
      </c>
      <c r="F85" s="6" t="s">
        <v>331</v>
      </c>
      <c r="G85" s="9" t="s">
        <v>106</v>
      </c>
      <c r="H85" s="9">
        <v>1</v>
      </c>
      <c r="I85" s="4">
        <v>2</v>
      </c>
      <c r="J85" s="4">
        <f>I85/H85*100</f>
        <v>200</v>
      </c>
    </row>
    <row r="86" spans="1:12" ht="31.5" x14ac:dyDescent="0.25">
      <c r="A86" s="4">
        <v>82</v>
      </c>
      <c r="B86" s="34" t="s">
        <v>24</v>
      </c>
      <c r="C86" s="9" t="s">
        <v>488</v>
      </c>
      <c r="D86" s="8">
        <v>35000</v>
      </c>
      <c r="E86" s="6" t="s">
        <v>489</v>
      </c>
      <c r="F86" s="6" t="s">
        <v>331</v>
      </c>
      <c r="G86" s="9" t="s">
        <v>106</v>
      </c>
      <c r="H86" s="9">
        <v>1</v>
      </c>
      <c r="I86" s="4">
        <v>1</v>
      </c>
      <c r="J86" s="4">
        <f>I86/H86*100</f>
        <v>100</v>
      </c>
    </row>
    <row r="87" spans="1:12" ht="31.5" x14ac:dyDescent="0.25">
      <c r="A87" s="4">
        <v>83</v>
      </c>
      <c r="B87" s="34" t="s">
        <v>24</v>
      </c>
      <c r="C87" s="9" t="s">
        <v>490</v>
      </c>
      <c r="D87" s="8">
        <v>105000</v>
      </c>
      <c r="E87" s="6" t="s">
        <v>491</v>
      </c>
      <c r="F87" s="6" t="s">
        <v>331</v>
      </c>
      <c r="G87" s="9" t="s">
        <v>106</v>
      </c>
      <c r="H87" s="9">
        <v>3</v>
      </c>
      <c r="I87" s="4">
        <v>3</v>
      </c>
      <c r="J87" s="4">
        <f>I87/H87*100</f>
        <v>100</v>
      </c>
    </row>
    <row r="88" spans="1:12" ht="31.5" x14ac:dyDescent="0.25">
      <c r="A88" s="4">
        <v>84</v>
      </c>
      <c r="B88" s="34" t="s">
        <v>24</v>
      </c>
      <c r="C88" s="9" t="s">
        <v>492</v>
      </c>
      <c r="D88" s="8">
        <v>35000</v>
      </c>
      <c r="E88" s="6" t="s">
        <v>493</v>
      </c>
      <c r="F88" s="6" t="s">
        <v>331</v>
      </c>
      <c r="G88" s="9" t="s">
        <v>106</v>
      </c>
      <c r="H88" s="9">
        <v>1</v>
      </c>
      <c r="I88" s="4">
        <v>2</v>
      </c>
      <c r="J88" s="4">
        <f>I88/H88*100</f>
        <v>200</v>
      </c>
    </row>
    <row r="89" spans="1:12" ht="31.5" x14ac:dyDescent="0.25">
      <c r="A89" s="4">
        <v>85</v>
      </c>
      <c r="B89" s="34" t="s">
        <v>24</v>
      </c>
      <c r="C89" s="9" t="s">
        <v>494</v>
      </c>
      <c r="D89" s="8">
        <v>70000</v>
      </c>
      <c r="E89" s="6" t="s">
        <v>495</v>
      </c>
      <c r="F89" s="6" t="s">
        <v>331</v>
      </c>
      <c r="G89" s="9" t="s">
        <v>106</v>
      </c>
      <c r="H89" s="9">
        <v>2</v>
      </c>
      <c r="I89" s="4">
        <v>2</v>
      </c>
      <c r="J89" s="4">
        <f>I89/H89*100</f>
        <v>100</v>
      </c>
    </row>
    <row r="90" spans="1:12" ht="31.5" x14ac:dyDescent="0.25">
      <c r="A90" s="4">
        <v>86</v>
      </c>
      <c r="B90" s="34" t="s">
        <v>24</v>
      </c>
      <c r="C90" s="9" t="s">
        <v>496</v>
      </c>
      <c r="D90" s="8">
        <v>210000</v>
      </c>
      <c r="E90" s="6" t="s">
        <v>497</v>
      </c>
      <c r="F90" s="6" t="s">
        <v>331</v>
      </c>
      <c r="G90" s="9" t="s">
        <v>106</v>
      </c>
      <c r="H90" s="9">
        <v>6</v>
      </c>
      <c r="I90" s="4">
        <v>6</v>
      </c>
      <c r="J90" s="4">
        <f>I90/H90*100</f>
        <v>100</v>
      </c>
    </row>
    <row r="91" spans="1:12" ht="31.5" x14ac:dyDescent="0.25">
      <c r="A91" s="4">
        <v>87</v>
      </c>
      <c r="B91" s="34" t="s">
        <v>24</v>
      </c>
      <c r="C91" s="9" t="s">
        <v>498</v>
      </c>
      <c r="D91" s="8">
        <v>140000</v>
      </c>
      <c r="E91" s="6" t="s">
        <v>499</v>
      </c>
      <c r="F91" s="6" t="s">
        <v>331</v>
      </c>
      <c r="G91" s="9" t="s">
        <v>106</v>
      </c>
      <c r="H91" s="9">
        <v>4</v>
      </c>
      <c r="I91" s="4">
        <v>4</v>
      </c>
      <c r="J91" s="4">
        <f>I91/H91*100</f>
        <v>100</v>
      </c>
    </row>
    <row r="92" spans="1:12" ht="31.5" x14ac:dyDescent="0.25">
      <c r="A92" s="10">
        <v>88</v>
      </c>
      <c r="B92" s="114" t="s">
        <v>24</v>
      </c>
      <c r="C92" s="9" t="s">
        <v>500</v>
      </c>
      <c r="D92" s="8">
        <v>70000</v>
      </c>
      <c r="E92" s="9" t="s">
        <v>501</v>
      </c>
      <c r="F92" s="6" t="s">
        <v>331</v>
      </c>
      <c r="G92" s="9" t="s">
        <v>106</v>
      </c>
      <c r="H92" s="9">
        <v>2</v>
      </c>
      <c r="I92" s="4">
        <v>2</v>
      </c>
      <c r="J92" s="4">
        <f>I92/H92*100</f>
        <v>100</v>
      </c>
    </row>
    <row r="93" spans="1:12" x14ac:dyDescent="0.25">
      <c r="A93" s="52">
        <v>89</v>
      </c>
      <c r="B93" s="102" t="s">
        <v>502</v>
      </c>
      <c r="C93" s="61" t="s">
        <v>17</v>
      </c>
      <c r="D93" s="58">
        <v>7020233.75</v>
      </c>
      <c r="E93" s="61" t="s">
        <v>503</v>
      </c>
      <c r="F93" s="6" t="s">
        <v>504</v>
      </c>
      <c r="G93" s="6" t="s">
        <v>106</v>
      </c>
      <c r="H93" s="6">
        <v>45</v>
      </c>
      <c r="I93" s="4">
        <v>47</v>
      </c>
      <c r="J93" s="4">
        <f>ROUND(I93/H93*100,2)</f>
        <v>104.44</v>
      </c>
      <c r="K93" s="113"/>
      <c r="L93" s="103"/>
    </row>
    <row r="94" spans="1:12" x14ac:dyDescent="0.25">
      <c r="A94" s="53"/>
      <c r="B94" s="104"/>
      <c r="C94" s="62"/>
      <c r="D94" s="59"/>
      <c r="E94" s="62"/>
      <c r="F94" s="6" t="s">
        <v>505</v>
      </c>
      <c r="G94" s="6" t="s">
        <v>106</v>
      </c>
      <c r="H94" s="6">
        <v>23</v>
      </c>
      <c r="I94" s="4">
        <v>23</v>
      </c>
      <c r="J94" s="4">
        <f>ROUND(I94/H94*100,2)</f>
        <v>100</v>
      </c>
      <c r="K94" s="113"/>
      <c r="L94" s="103"/>
    </row>
    <row r="95" spans="1:12" x14ac:dyDescent="0.25">
      <c r="A95" s="54"/>
      <c r="B95" s="105"/>
      <c r="C95" s="63"/>
      <c r="D95" s="60"/>
      <c r="E95" s="63"/>
      <c r="F95" s="6" t="s">
        <v>506</v>
      </c>
      <c r="G95" s="6" t="s">
        <v>507</v>
      </c>
      <c r="H95" s="106">
        <v>0.85</v>
      </c>
      <c r="I95" s="107">
        <v>1</v>
      </c>
      <c r="J95" s="4">
        <f>ROUND(I95/H95*100,2)</f>
        <v>117.65</v>
      </c>
      <c r="K95" s="113"/>
      <c r="L95" s="103"/>
    </row>
    <row r="96" spans="1:12" x14ac:dyDescent="0.25">
      <c r="A96" s="53">
        <v>90</v>
      </c>
      <c r="B96" s="104" t="s">
        <v>502</v>
      </c>
      <c r="C96" s="62" t="s">
        <v>8</v>
      </c>
      <c r="D96" s="59">
        <v>2441141.25</v>
      </c>
      <c r="E96" s="62" t="s">
        <v>508</v>
      </c>
      <c r="F96" s="6" t="s">
        <v>504</v>
      </c>
      <c r="G96" s="41" t="s">
        <v>106</v>
      </c>
      <c r="H96" s="41">
        <v>588</v>
      </c>
      <c r="I96" s="44" t="s">
        <v>509</v>
      </c>
      <c r="J96" s="4">
        <f>ROUND(I96/H96*100,2)</f>
        <v>92.69</v>
      </c>
      <c r="K96" s="113"/>
    </row>
    <row r="97" spans="1:14" x14ac:dyDescent="0.25">
      <c r="A97" s="53"/>
      <c r="B97" s="104"/>
      <c r="C97" s="62"/>
      <c r="D97" s="59"/>
      <c r="E97" s="62"/>
      <c r="F97" s="6" t="s">
        <v>505</v>
      </c>
      <c r="G97" s="9" t="s">
        <v>106</v>
      </c>
      <c r="H97" s="9">
        <v>275</v>
      </c>
      <c r="I97" s="14" t="s">
        <v>510</v>
      </c>
      <c r="J97" s="4">
        <f>ROUND(I97/H97*100,2)</f>
        <v>96.36</v>
      </c>
      <c r="K97" s="113"/>
    </row>
    <row r="98" spans="1:14" x14ac:dyDescent="0.25">
      <c r="A98" s="54"/>
      <c r="B98" s="105"/>
      <c r="C98" s="63"/>
      <c r="D98" s="60"/>
      <c r="E98" s="63"/>
      <c r="F98" s="6" t="s">
        <v>506</v>
      </c>
      <c r="G98" s="9" t="s">
        <v>507</v>
      </c>
      <c r="H98" s="108">
        <v>0.9</v>
      </c>
      <c r="I98" s="14" t="s">
        <v>511</v>
      </c>
      <c r="J98" s="4">
        <f>ROUND(I98/H98*100,2)</f>
        <v>7888.89</v>
      </c>
      <c r="K98" s="113"/>
      <c r="L98" s="12"/>
    </row>
    <row r="99" spans="1:14" x14ac:dyDescent="0.25">
      <c r="A99" s="74" t="s">
        <v>53</v>
      </c>
      <c r="B99" s="75"/>
      <c r="C99" s="76"/>
      <c r="D99" s="11">
        <f>SUM(D5:D97)</f>
        <v>58631375</v>
      </c>
      <c r="E99" s="109"/>
      <c r="F99" s="110"/>
      <c r="G99" s="110"/>
      <c r="H99" s="110"/>
      <c r="I99" s="110"/>
      <c r="J99" s="111"/>
      <c r="K99" s="113"/>
      <c r="L99" s="12"/>
      <c r="N99" s="12"/>
    </row>
    <row r="100" spans="1:14" ht="15.75" customHeight="1" x14ac:dyDescent="0.25">
      <c r="A100" s="78" t="s">
        <v>129</v>
      </c>
      <c r="B100" s="79"/>
      <c r="C100" s="79"/>
      <c r="D100" s="79"/>
      <c r="E100" s="79"/>
      <c r="F100" s="79"/>
      <c r="G100" s="79"/>
      <c r="H100" s="79"/>
      <c r="I100" s="79"/>
      <c r="J100" s="80"/>
      <c r="K100" s="113"/>
      <c r="N100" s="12"/>
    </row>
    <row r="101" spans="1:14" ht="31.5" x14ac:dyDescent="0.25">
      <c r="A101" s="40">
        <v>1</v>
      </c>
      <c r="B101" s="6" t="s">
        <v>512</v>
      </c>
      <c r="C101" s="1" t="s">
        <v>11</v>
      </c>
      <c r="D101" s="42">
        <v>1960000</v>
      </c>
      <c r="E101" s="31" t="s">
        <v>172</v>
      </c>
      <c r="F101" s="31" t="s">
        <v>513</v>
      </c>
      <c r="G101" s="31" t="s">
        <v>106</v>
      </c>
      <c r="H101" s="31">
        <v>16</v>
      </c>
      <c r="I101" s="4">
        <v>24</v>
      </c>
      <c r="J101" s="4">
        <f>I101/H101*100</f>
        <v>150</v>
      </c>
      <c r="K101" s="113"/>
    </row>
    <row r="102" spans="1:14" ht="47.25" x14ac:dyDescent="0.25">
      <c r="A102" s="4">
        <v>2</v>
      </c>
      <c r="B102" s="31" t="s">
        <v>54</v>
      </c>
      <c r="C102" s="6" t="s">
        <v>514</v>
      </c>
      <c r="D102" s="101">
        <v>490000</v>
      </c>
      <c r="E102" s="31" t="s">
        <v>172</v>
      </c>
      <c r="F102" s="31" t="s">
        <v>513</v>
      </c>
      <c r="G102" s="31" t="s">
        <v>106</v>
      </c>
      <c r="H102" s="31">
        <v>33</v>
      </c>
      <c r="I102" s="4">
        <v>33</v>
      </c>
      <c r="J102" s="4">
        <f>I102/H102*100</f>
        <v>100</v>
      </c>
      <c r="K102" s="113"/>
    </row>
    <row r="103" spans="1:14" x14ac:dyDescent="0.25">
      <c r="A103" s="74" t="s">
        <v>53</v>
      </c>
      <c r="B103" s="75"/>
      <c r="C103" s="76"/>
      <c r="D103" s="112">
        <f>D101+D102</f>
        <v>2450000</v>
      </c>
      <c r="E103" s="109"/>
      <c r="F103" s="110"/>
      <c r="G103" s="110"/>
      <c r="H103" s="110"/>
      <c r="I103" s="110"/>
      <c r="J103" s="111"/>
      <c r="K103" s="113"/>
    </row>
    <row r="104" spans="1:14" x14ac:dyDescent="0.25">
      <c r="K104" s="113"/>
    </row>
    <row r="105" spans="1:14" x14ac:dyDescent="0.25">
      <c r="K105" s="113"/>
    </row>
  </sheetData>
  <mergeCells count="18">
    <mergeCell ref="A103:C103"/>
    <mergeCell ref="E103:J103"/>
    <mergeCell ref="I1:J1"/>
    <mergeCell ref="A4:J4"/>
    <mergeCell ref="A100:J100"/>
    <mergeCell ref="A96:A98"/>
    <mergeCell ref="B96:B98"/>
    <mergeCell ref="C96:C98"/>
    <mergeCell ref="D96:D98"/>
    <mergeCell ref="E96:E98"/>
    <mergeCell ref="A99:C99"/>
    <mergeCell ref="E99:J99"/>
    <mergeCell ref="A2:H2"/>
    <mergeCell ref="A93:A95"/>
    <mergeCell ref="B93:B95"/>
    <mergeCell ref="C93:C95"/>
    <mergeCell ref="D93:D95"/>
    <mergeCell ref="E93:E95"/>
  </mergeCells>
  <pageMargins left="0.70866141732283472" right="0.70866141732283472" top="0.74803149606299213" bottom="0.74803149606299213" header="0.31496062992125984" footer="0.31496062992125984"/>
  <pageSetup paperSize="8" scale="71" fitToHeight="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2022 Растениеводство</vt:lpstr>
      <vt:lpstr>2022 Животн, табунка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2023-03-17T02:56:55Z</cp:lastPrinted>
  <dcterms:created xsi:type="dcterms:W3CDTF">2023-02-25T01:26:12Z</dcterms:created>
  <dcterms:modified xsi:type="dcterms:W3CDTF">2023-03-17T03:02:07Z</dcterms:modified>
</cp:coreProperties>
</file>