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Ресурсное обеспечение" sheetId="1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F21" i="1" l="1"/>
  <c r="G21" i="1"/>
  <c r="I21" i="1"/>
  <c r="J21" i="1"/>
  <c r="H21" i="1"/>
  <c r="G33" i="1" l="1"/>
  <c r="G30" i="1" s="1"/>
  <c r="J51" i="1"/>
  <c r="J15" i="1" s="1"/>
  <c r="I51" i="1"/>
  <c r="I15" i="1" s="1"/>
  <c r="I17" i="1"/>
  <c r="J17" i="1"/>
  <c r="I16" i="1"/>
  <c r="J16" i="1"/>
  <c r="F17" i="1"/>
  <c r="E17" i="1" s="1"/>
  <c r="J33" i="1"/>
  <c r="J30" i="1" s="1"/>
  <c r="I33" i="1"/>
  <c r="I30" i="1" s="1"/>
  <c r="H31" i="1"/>
  <c r="H13" i="1" s="1"/>
  <c r="H32" i="1"/>
  <c r="H34" i="1"/>
  <c r="H35" i="1"/>
  <c r="H17" i="1" s="1"/>
  <c r="H33" i="1"/>
  <c r="F32" i="1"/>
  <c r="F33" i="1"/>
  <c r="F34" i="1"/>
  <c r="F35" i="1"/>
  <c r="F31" i="1"/>
  <c r="F13" i="1" s="1"/>
  <c r="G53" i="1"/>
  <c r="G17" i="1" s="1"/>
  <c r="H53" i="1"/>
  <c r="I53" i="1"/>
  <c r="J53" i="1"/>
  <c r="G52" i="1"/>
  <c r="G16" i="1" s="1"/>
  <c r="H52" i="1"/>
  <c r="I52" i="1"/>
  <c r="J52" i="1"/>
  <c r="G51" i="1"/>
  <c r="H51" i="1"/>
  <c r="H15" i="1" s="1"/>
  <c r="G50" i="1"/>
  <c r="H50" i="1"/>
  <c r="I50" i="1"/>
  <c r="G49" i="1"/>
  <c r="G13" i="1" s="1"/>
  <c r="H49" i="1"/>
  <c r="I49" i="1"/>
  <c r="I13" i="1" s="1"/>
  <c r="J49" i="1"/>
  <c r="J13" i="1" s="1"/>
  <c r="F50" i="1"/>
  <c r="E50" i="1" s="1"/>
  <c r="F51" i="1"/>
  <c r="F52" i="1"/>
  <c r="F53" i="1"/>
  <c r="F49" i="1"/>
  <c r="E49" i="1" s="1"/>
  <c r="E55" i="1"/>
  <c r="E56" i="1"/>
  <c r="E57" i="1"/>
  <c r="E58" i="1"/>
  <c r="E59" i="1"/>
  <c r="E61" i="1"/>
  <c r="E62" i="1"/>
  <c r="E63" i="1"/>
  <c r="E64" i="1"/>
  <c r="E65" i="1"/>
  <c r="E67" i="1"/>
  <c r="E68" i="1"/>
  <c r="E69" i="1"/>
  <c r="E70" i="1"/>
  <c r="E71" i="1"/>
  <c r="E47" i="1"/>
  <c r="E46" i="1"/>
  <c r="E45" i="1"/>
  <c r="E44" i="1"/>
  <c r="E43" i="1"/>
  <c r="J42" i="1"/>
  <c r="I42" i="1"/>
  <c r="H42" i="1"/>
  <c r="G42" i="1"/>
  <c r="F42" i="1"/>
  <c r="E41" i="1"/>
  <c r="E40" i="1"/>
  <c r="E39" i="1"/>
  <c r="E38" i="1"/>
  <c r="E37" i="1"/>
  <c r="J36" i="1"/>
  <c r="I36" i="1"/>
  <c r="H36" i="1"/>
  <c r="G36" i="1"/>
  <c r="F36" i="1"/>
  <c r="E29" i="1"/>
  <c r="E28" i="1"/>
  <c r="E27" i="1"/>
  <c r="E21" i="1" s="1"/>
  <c r="E26" i="1"/>
  <c r="E25" i="1"/>
  <c r="J24" i="1"/>
  <c r="I24" i="1"/>
  <c r="H24" i="1"/>
  <c r="G24" i="1"/>
  <c r="F24" i="1"/>
  <c r="E23" i="1"/>
  <c r="E22" i="1"/>
  <c r="J20" i="1"/>
  <c r="J18" i="1" s="1"/>
  <c r="I20" i="1"/>
  <c r="I18" i="1" s="1"/>
  <c r="H20" i="1"/>
  <c r="H18" i="1" s="1"/>
  <c r="G20" i="1"/>
  <c r="G18" i="1" s="1"/>
  <c r="F20" i="1"/>
  <c r="F18" i="1" s="1"/>
  <c r="E19" i="1"/>
  <c r="J66" i="1"/>
  <c r="I66" i="1"/>
  <c r="H66" i="1"/>
  <c r="G66" i="1"/>
  <c r="F66" i="1"/>
  <c r="J60" i="1"/>
  <c r="I60" i="1"/>
  <c r="H60" i="1"/>
  <c r="G60" i="1"/>
  <c r="F60" i="1"/>
  <c r="J54" i="1"/>
  <c r="I54" i="1"/>
  <c r="H54" i="1"/>
  <c r="G54" i="1"/>
  <c r="F54" i="1"/>
  <c r="E13" i="1" l="1"/>
  <c r="I12" i="1"/>
  <c r="E53" i="1"/>
  <c r="J12" i="1"/>
  <c r="E52" i="1"/>
  <c r="E34" i="1"/>
  <c r="I14" i="1"/>
  <c r="H16" i="1"/>
  <c r="J14" i="1"/>
  <c r="E35" i="1"/>
  <c r="H14" i="1"/>
  <c r="H12" i="1" s="1"/>
  <c r="F48" i="1"/>
  <c r="F16" i="1"/>
  <c r="F15" i="1"/>
  <c r="G14" i="1"/>
  <c r="F14" i="1"/>
  <c r="G15" i="1"/>
  <c r="E51" i="1"/>
  <c r="H48" i="1"/>
  <c r="F30" i="1"/>
  <c r="G48" i="1"/>
  <c r="J48" i="1"/>
  <c r="I48" i="1"/>
  <c r="E42" i="1"/>
  <c r="E36" i="1"/>
  <c r="I9" i="1"/>
  <c r="I6" i="1" s="1"/>
  <c r="E54" i="1"/>
  <c r="E66" i="1"/>
  <c r="E18" i="1"/>
  <c r="E24" i="1"/>
  <c r="E20" i="1"/>
  <c r="E60" i="1"/>
  <c r="J9" i="1"/>
  <c r="J6" i="1" s="1"/>
  <c r="E16" i="1" l="1"/>
  <c r="E15" i="1"/>
  <c r="G12" i="1"/>
  <c r="E14" i="1"/>
  <c r="F12" i="1"/>
  <c r="G9" i="1"/>
  <c r="G6" i="1" s="1"/>
  <c r="E32" i="1"/>
  <c r="E33" i="1"/>
  <c r="H9" i="1"/>
  <c r="H6" i="1" s="1"/>
  <c r="F9" i="1"/>
  <c r="F6" i="1" s="1"/>
  <c r="E12" i="1" l="1"/>
  <c r="E6" i="1"/>
  <c r="E31" i="1"/>
  <c r="H30" i="1"/>
  <c r="E30" i="1" s="1"/>
  <c r="E48" i="1"/>
</calcChain>
</file>

<file path=xl/sharedStrings.xml><?xml version="1.0" encoding="utf-8"?>
<sst xmlns="http://schemas.openxmlformats.org/spreadsheetml/2006/main" count="104" uniqueCount="44">
  <si>
    <t xml:space="preserve">Приложение№ 2                                                                                                                                                                                                    к Муниципальной программе 
Развитие транспортного комплекса
муниципального образования «Ленский район»
</t>
  </si>
  <si>
    <t>№ п/п</t>
  </si>
  <si>
    <t>Статус
структурного элемента
(муниципальная программа, подпрограмма, основное мероприятие)</t>
  </si>
  <si>
    <t>Наименование муниципальной программы, подпрограммы, основного мероприятия</t>
  </si>
  <si>
    <t>Источник финансирования</t>
  </si>
  <si>
    <t>Всего средств</t>
  </si>
  <si>
    <t>Объемы бюджетных ассигнований,  руб.</t>
  </si>
  <si>
    <t>Муниципальная программа</t>
  </si>
  <si>
    <t>Развитие транспортной инфраструктуры на территории МО «Ленский район» на 2013 – 2021 гг.</t>
  </si>
  <si>
    <t>Федеральный бюджет (далее - ФБ)</t>
  </si>
  <si>
    <t>Государственный бюджет Республики Саха (Якутия) (далее - ГБ)</t>
  </si>
  <si>
    <t>Бюджет МО «Ленский район» (МБ)</t>
  </si>
  <si>
    <t>Бюджеты поселений (далее - БП)</t>
  </si>
  <si>
    <t xml:space="preserve">Внебюджетные источники (далее - ВИ)  </t>
  </si>
  <si>
    <t>Развитие транспортного комплекса
муниципального образования «Ленский район»</t>
  </si>
  <si>
    <t>Всего</t>
  </si>
  <si>
    <t>ФБ</t>
  </si>
  <si>
    <t>ГБ</t>
  </si>
  <si>
    <t>МБ</t>
  </si>
  <si>
    <t>БП</t>
  </si>
  <si>
    <t>ВИ</t>
  </si>
  <si>
    <t>Подпрограмма №1</t>
  </si>
  <si>
    <t>Дорожное хозяйство</t>
  </si>
  <si>
    <t>1.1.</t>
  </si>
  <si>
    <t xml:space="preserve"> мероприятие </t>
  </si>
  <si>
    <t>Подпрограмма №2</t>
  </si>
  <si>
    <t>Водный транспорт</t>
  </si>
  <si>
    <t>2.1.</t>
  </si>
  <si>
    <t>2.2.</t>
  </si>
  <si>
    <t>Воздушный транспорт</t>
  </si>
  <si>
    <t>3.1.</t>
  </si>
  <si>
    <t>Обеспечение транспортной доступности на социально значимых внутриулусных направлениях</t>
  </si>
  <si>
    <t>Создание условий для организации пассажирских перевозок внутри МО "Ленский район" водным транспортом</t>
  </si>
  <si>
    <t>Организация пассажирских перевозок внутри МО "Ленский район" водным транспортом</t>
  </si>
  <si>
    <t>Подпрограмма № 3</t>
  </si>
  <si>
    <t>Содержание, текущий и капитальный ремонт автомобильных дорог общего пользования местного значения</t>
  </si>
  <si>
    <t>Планирование и праектирование работ по строительству, реконструкции, капитальному ремонту и ремонту автомобильных дорог общего пользования местного значения и искусственных сооружений на них</t>
  </si>
  <si>
    <t>3.2.</t>
  </si>
  <si>
    <t>3.3.</t>
  </si>
  <si>
    <t>Строительство, реконструкция автомобильных дорог местного значения</t>
  </si>
  <si>
    <t xml:space="preserve"> </t>
  </si>
  <si>
    <t>Л.П. Жевноватая</t>
  </si>
  <si>
    <t xml:space="preserve">Ресурсное обеспечение реализации Муниципальной программы                                                                                                                                                                             "Развитие транспортного комплекса муниципального образования «Ленский район»
</t>
  </si>
  <si>
    <t>Начальник управления                     производственного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</si>
</sst>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1" fontId="12" fillId="0" borderId="34">
      <alignment horizontal="center" vertical="top" shrinkToFit="1"/>
    </xf>
  </cellStyleXfs>
  <cellXfs count="137">
    <xf numFmtId="0" fontId="0" fillId="0" borderId="0" xfId="0"/>
    <xf numFmtId="2" fontId="4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7" fillId="0" borderId="0" xfId="0" applyNumberFormat="1" applyFont="1" applyBorder="1" applyAlignment="1">
      <alignment vertical="center" wrapText="1"/>
    </xf>
    <xf numFmtId="2" fontId="7" fillId="0" borderId="7" xfId="0" applyNumberFormat="1" applyFont="1" applyBorder="1" applyAlignment="1">
      <alignment vertical="center" wrapText="1"/>
    </xf>
    <xf numFmtId="2" fontId="7" fillId="0" borderId="8" xfId="0" applyNumberFormat="1" applyFont="1" applyBorder="1" applyAlignment="1">
      <alignment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2" fontId="7" fillId="0" borderId="16" xfId="0" applyNumberFormat="1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 wrapText="1"/>
    </xf>
    <xf numFmtId="2" fontId="7" fillId="2" borderId="16" xfId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left" vertical="center" wrapText="1"/>
    </xf>
    <xf numFmtId="2" fontId="7" fillId="0" borderId="17" xfId="1" applyNumberFormat="1" applyFont="1" applyFill="1" applyBorder="1" applyAlignment="1">
      <alignment vertical="center" wrapText="1"/>
    </xf>
    <xf numFmtId="2" fontId="8" fillId="0" borderId="17" xfId="1" applyNumberFormat="1" applyFont="1" applyFill="1" applyBorder="1" applyAlignment="1">
      <alignment vertical="center" wrapText="1"/>
    </xf>
    <xf numFmtId="2" fontId="7" fillId="0" borderId="18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left" vertical="center" wrapText="1"/>
    </xf>
    <xf numFmtId="2" fontId="7" fillId="0" borderId="18" xfId="1" applyNumberFormat="1" applyFont="1" applyFill="1" applyBorder="1" applyAlignment="1">
      <alignment vertical="center" wrapText="1"/>
    </xf>
    <xf numFmtId="2" fontId="8" fillId="0" borderId="18" xfId="1" applyNumberFormat="1" applyFont="1" applyFill="1" applyBorder="1" applyAlignment="1">
      <alignment vertical="center" wrapText="1"/>
    </xf>
    <xf numFmtId="2" fontId="7" fillId="0" borderId="3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7" fillId="0" borderId="17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left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4" fontId="7" fillId="0" borderId="11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21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4" fontId="4" fillId="0" borderId="10" xfId="1" applyNumberFormat="1" applyFont="1" applyFill="1" applyBorder="1" applyAlignment="1">
      <alignment horizontal="center" vertical="center" wrapText="1"/>
    </xf>
    <xf numFmtId="2" fontId="7" fillId="0" borderId="29" xfId="0" applyNumberFormat="1" applyFont="1" applyFill="1" applyBorder="1" applyAlignment="1">
      <alignment vertical="center" wrapText="1"/>
    </xf>
    <xf numFmtId="4" fontId="9" fillId="0" borderId="28" xfId="1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left" vertical="center" wrapText="1"/>
    </xf>
    <xf numFmtId="2" fontId="7" fillId="0" borderId="30" xfId="0" applyNumberFormat="1" applyFont="1" applyFill="1" applyBorder="1" applyAlignment="1">
      <alignment horizontal="left" vertical="center" wrapText="1"/>
    </xf>
    <xf numFmtId="4" fontId="4" fillId="0" borderId="11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vertical="center" wrapText="1"/>
    </xf>
    <xf numFmtId="2" fontId="7" fillId="0" borderId="20" xfId="0" applyNumberFormat="1" applyFont="1" applyFill="1" applyBorder="1" applyAlignment="1">
      <alignment horizontal="left" vertical="center" wrapText="1"/>
    </xf>
    <xf numFmtId="2" fontId="7" fillId="0" borderId="22" xfId="0" applyNumberFormat="1" applyFont="1" applyFill="1" applyBorder="1" applyAlignment="1">
      <alignment horizontal="left" vertical="center" wrapText="1"/>
    </xf>
    <xf numFmtId="2" fontId="4" fillId="0" borderId="0" xfId="1" applyNumberFormat="1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7" fillId="0" borderId="12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4" fontId="13" fillId="0" borderId="34" xfId="2" applyNumberFormat="1" applyFont="1" applyAlignment="1" applyProtection="1">
      <alignment horizontal="center" vertical="center" shrinkToFit="1"/>
    </xf>
    <xf numFmtId="2" fontId="7" fillId="0" borderId="35" xfId="0" applyNumberFormat="1" applyFont="1" applyFill="1" applyBorder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0" xfId="0" applyNumberFormat="1" applyFont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4" fontId="5" fillId="0" borderId="28" xfId="1" applyNumberFormat="1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vertical="center" wrapText="1"/>
    </xf>
    <xf numFmtId="2" fontId="4" fillId="0" borderId="20" xfId="0" applyNumberFormat="1" applyFont="1" applyFill="1" applyBorder="1" applyAlignment="1">
      <alignment horizontal="left" vertical="center" wrapText="1"/>
    </xf>
    <xf numFmtId="2" fontId="4" fillId="0" borderId="22" xfId="0" applyNumberFormat="1" applyFont="1" applyFill="1" applyBorder="1" applyAlignment="1">
      <alignment horizontal="left" vertical="center" wrapText="1"/>
    </xf>
    <xf numFmtId="4" fontId="5" fillId="0" borderId="16" xfId="1" applyNumberFormat="1" applyFont="1" applyFill="1" applyBorder="1" applyAlignment="1">
      <alignment horizontal="center" vertical="center" wrapText="1"/>
    </xf>
    <xf numFmtId="4" fontId="4" fillId="0" borderId="36" xfId="1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2" fontId="7" fillId="0" borderId="16" xfId="1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4" fontId="7" fillId="0" borderId="28" xfId="1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15" fillId="0" borderId="37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2" fontId="7" fillId="0" borderId="16" xfId="0" applyNumberFormat="1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 vertical="center" wrapText="1"/>
    </xf>
    <xf numFmtId="2" fontId="7" fillId="0" borderId="18" xfId="0" applyNumberFormat="1" applyFont="1" applyFill="1" applyBorder="1" applyAlignment="1">
      <alignment horizontal="center" vertical="center" wrapText="1"/>
    </xf>
    <xf numFmtId="0" fontId="7" fillId="0" borderId="19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25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 wrapText="1"/>
    </xf>
    <xf numFmtId="2" fontId="7" fillId="0" borderId="23" xfId="0" applyNumberFormat="1" applyFont="1" applyFill="1" applyBorder="1" applyAlignment="1">
      <alignment horizontal="center" vertical="center" wrapText="1"/>
    </xf>
    <xf numFmtId="2" fontId="7" fillId="0" borderId="26" xfId="0" applyNumberFormat="1" applyFont="1" applyFill="1" applyBorder="1" applyAlignment="1">
      <alignment horizontal="center" vertical="center" wrapText="1"/>
    </xf>
    <xf numFmtId="2" fontId="7" fillId="0" borderId="27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4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 wrapText="1"/>
    </xf>
    <xf numFmtId="2" fontId="7" fillId="0" borderId="28" xfId="0" applyNumberFormat="1" applyFont="1" applyFill="1" applyBorder="1" applyAlignment="1">
      <alignment horizontal="center" vertical="center" wrapText="1"/>
    </xf>
    <xf numFmtId="2" fontId="7" fillId="0" borderId="21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32" xfId="0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28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24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2" fontId="1" fillId="0" borderId="32" xfId="0" applyNumberFormat="1" applyFont="1" applyFill="1" applyBorder="1" applyAlignment="1">
      <alignment horizontal="center" vertical="center" wrapText="1"/>
    </xf>
    <xf numFmtId="2" fontId="1" fillId="0" borderId="33" xfId="0" applyNumberFormat="1" applyFont="1" applyFill="1" applyBorder="1" applyAlignment="1">
      <alignment horizontal="center" vertical="center" wrapText="1"/>
    </xf>
  </cellXfs>
  <cellStyles count="3">
    <cellStyle name="xl35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9"/>
  <sheetViews>
    <sheetView tabSelected="1" topLeftCell="A30" zoomScale="55" zoomScaleNormal="55" workbookViewId="0">
      <selection activeCell="G12" sqref="G12"/>
    </sheetView>
  </sheetViews>
  <sheetFormatPr defaultColWidth="9.109375" defaultRowHeight="15.6" x14ac:dyDescent="0.3"/>
  <cols>
    <col min="1" max="1" width="6.5546875" style="1" customWidth="1"/>
    <col min="2" max="2" width="21.6640625" style="1" customWidth="1"/>
    <col min="3" max="3" width="34.77734375" style="1" customWidth="1"/>
    <col min="4" max="4" width="18.88671875" style="1" customWidth="1"/>
    <col min="5" max="5" width="20.77734375" style="1" customWidth="1"/>
    <col min="6" max="6" width="21.44140625" style="1" customWidth="1"/>
    <col min="7" max="7" width="21.5546875" style="1" customWidth="1"/>
    <col min="8" max="8" width="20.109375" style="75" customWidth="1"/>
    <col min="9" max="9" width="21" style="55" customWidth="1"/>
    <col min="10" max="10" width="22.109375" style="1" customWidth="1"/>
    <col min="11" max="11" width="9.77734375" style="1" customWidth="1"/>
    <col min="12" max="12" width="18.6640625" style="1" hidden="1" customWidth="1"/>
    <col min="13" max="13" width="17.5546875" style="1" hidden="1" customWidth="1"/>
    <col min="14" max="14" width="18.33203125" style="1" hidden="1" customWidth="1"/>
    <col min="15" max="15" width="19.5546875" style="1" bestFit="1" customWidth="1"/>
    <col min="16" max="16" width="16.77734375" style="1" customWidth="1"/>
    <col min="17" max="256" width="9.109375" style="1"/>
    <col min="257" max="257" width="6.5546875" style="1" customWidth="1"/>
    <col min="258" max="258" width="21.6640625" style="1" customWidth="1"/>
    <col min="259" max="259" width="34.77734375" style="1" customWidth="1"/>
    <col min="260" max="260" width="18.88671875" style="1" customWidth="1"/>
    <col min="261" max="261" width="20.77734375" style="1" customWidth="1"/>
    <col min="262" max="262" width="21.44140625" style="1" customWidth="1"/>
    <col min="263" max="263" width="21.5546875" style="1" customWidth="1"/>
    <col min="264" max="264" width="20.109375" style="1" customWidth="1"/>
    <col min="265" max="265" width="21" style="1" customWidth="1"/>
    <col min="266" max="266" width="22.109375" style="1" customWidth="1"/>
    <col min="267" max="267" width="9.77734375" style="1" customWidth="1"/>
    <col min="268" max="270" width="0" style="1" hidden="1" customWidth="1"/>
    <col min="271" max="271" width="9.109375" style="1"/>
    <col min="272" max="272" width="12.88671875" style="1" bestFit="1" customWidth="1"/>
    <col min="273" max="512" width="9.109375" style="1"/>
    <col min="513" max="513" width="6.5546875" style="1" customWidth="1"/>
    <col min="514" max="514" width="21.6640625" style="1" customWidth="1"/>
    <col min="515" max="515" width="34.77734375" style="1" customWidth="1"/>
    <col min="516" max="516" width="18.88671875" style="1" customWidth="1"/>
    <col min="517" max="517" width="20.77734375" style="1" customWidth="1"/>
    <col min="518" max="518" width="21.44140625" style="1" customWidth="1"/>
    <col min="519" max="519" width="21.5546875" style="1" customWidth="1"/>
    <col min="520" max="520" width="20.109375" style="1" customWidth="1"/>
    <col min="521" max="521" width="21" style="1" customWidth="1"/>
    <col min="522" max="522" width="22.109375" style="1" customWidth="1"/>
    <col min="523" max="523" width="9.77734375" style="1" customWidth="1"/>
    <col min="524" max="526" width="0" style="1" hidden="1" customWidth="1"/>
    <col min="527" max="527" width="9.109375" style="1"/>
    <col min="528" max="528" width="12.88671875" style="1" bestFit="1" customWidth="1"/>
    <col min="529" max="768" width="9.109375" style="1"/>
    <col min="769" max="769" width="6.5546875" style="1" customWidth="1"/>
    <col min="770" max="770" width="21.6640625" style="1" customWidth="1"/>
    <col min="771" max="771" width="34.77734375" style="1" customWidth="1"/>
    <col min="772" max="772" width="18.88671875" style="1" customWidth="1"/>
    <col min="773" max="773" width="20.77734375" style="1" customWidth="1"/>
    <col min="774" max="774" width="21.44140625" style="1" customWidth="1"/>
    <col min="775" max="775" width="21.5546875" style="1" customWidth="1"/>
    <col min="776" max="776" width="20.109375" style="1" customWidth="1"/>
    <col min="777" max="777" width="21" style="1" customWidth="1"/>
    <col min="778" max="778" width="22.109375" style="1" customWidth="1"/>
    <col min="779" max="779" width="9.77734375" style="1" customWidth="1"/>
    <col min="780" max="782" width="0" style="1" hidden="1" customWidth="1"/>
    <col min="783" max="783" width="9.109375" style="1"/>
    <col min="784" max="784" width="12.88671875" style="1" bestFit="1" customWidth="1"/>
    <col min="785" max="1024" width="9.109375" style="1"/>
    <col min="1025" max="1025" width="6.5546875" style="1" customWidth="1"/>
    <col min="1026" max="1026" width="21.6640625" style="1" customWidth="1"/>
    <col min="1027" max="1027" width="34.77734375" style="1" customWidth="1"/>
    <col min="1028" max="1028" width="18.88671875" style="1" customWidth="1"/>
    <col min="1029" max="1029" width="20.77734375" style="1" customWidth="1"/>
    <col min="1030" max="1030" width="21.44140625" style="1" customWidth="1"/>
    <col min="1031" max="1031" width="21.5546875" style="1" customWidth="1"/>
    <col min="1032" max="1032" width="20.109375" style="1" customWidth="1"/>
    <col min="1033" max="1033" width="21" style="1" customWidth="1"/>
    <col min="1034" max="1034" width="22.109375" style="1" customWidth="1"/>
    <col min="1035" max="1035" width="9.77734375" style="1" customWidth="1"/>
    <col min="1036" max="1038" width="0" style="1" hidden="1" customWidth="1"/>
    <col min="1039" max="1039" width="9.109375" style="1"/>
    <col min="1040" max="1040" width="12.88671875" style="1" bestFit="1" customWidth="1"/>
    <col min="1041" max="1280" width="9.109375" style="1"/>
    <col min="1281" max="1281" width="6.5546875" style="1" customWidth="1"/>
    <col min="1282" max="1282" width="21.6640625" style="1" customWidth="1"/>
    <col min="1283" max="1283" width="34.77734375" style="1" customWidth="1"/>
    <col min="1284" max="1284" width="18.88671875" style="1" customWidth="1"/>
    <col min="1285" max="1285" width="20.77734375" style="1" customWidth="1"/>
    <col min="1286" max="1286" width="21.44140625" style="1" customWidth="1"/>
    <col min="1287" max="1287" width="21.5546875" style="1" customWidth="1"/>
    <col min="1288" max="1288" width="20.109375" style="1" customWidth="1"/>
    <col min="1289" max="1289" width="21" style="1" customWidth="1"/>
    <col min="1290" max="1290" width="22.109375" style="1" customWidth="1"/>
    <col min="1291" max="1291" width="9.77734375" style="1" customWidth="1"/>
    <col min="1292" max="1294" width="0" style="1" hidden="1" customWidth="1"/>
    <col min="1295" max="1295" width="9.109375" style="1"/>
    <col min="1296" max="1296" width="12.88671875" style="1" bestFit="1" customWidth="1"/>
    <col min="1297" max="1536" width="9.109375" style="1"/>
    <col min="1537" max="1537" width="6.5546875" style="1" customWidth="1"/>
    <col min="1538" max="1538" width="21.6640625" style="1" customWidth="1"/>
    <col min="1539" max="1539" width="34.77734375" style="1" customWidth="1"/>
    <col min="1540" max="1540" width="18.88671875" style="1" customWidth="1"/>
    <col min="1541" max="1541" width="20.77734375" style="1" customWidth="1"/>
    <col min="1542" max="1542" width="21.44140625" style="1" customWidth="1"/>
    <col min="1543" max="1543" width="21.5546875" style="1" customWidth="1"/>
    <col min="1544" max="1544" width="20.109375" style="1" customWidth="1"/>
    <col min="1545" max="1545" width="21" style="1" customWidth="1"/>
    <col min="1546" max="1546" width="22.109375" style="1" customWidth="1"/>
    <col min="1547" max="1547" width="9.77734375" style="1" customWidth="1"/>
    <col min="1548" max="1550" width="0" style="1" hidden="1" customWidth="1"/>
    <col min="1551" max="1551" width="9.109375" style="1"/>
    <col min="1552" max="1552" width="12.88671875" style="1" bestFit="1" customWidth="1"/>
    <col min="1553" max="1792" width="9.109375" style="1"/>
    <col min="1793" max="1793" width="6.5546875" style="1" customWidth="1"/>
    <col min="1794" max="1794" width="21.6640625" style="1" customWidth="1"/>
    <col min="1795" max="1795" width="34.77734375" style="1" customWidth="1"/>
    <col min="1796" max="1796" width="18.88671875" style="1" customWidth="1"/>
    <col min="1797" max="1797" width="20.77734375" style="1" customWidth="1"/>
    <col min="1798" max="1798" width="21.44140625" style="1" customWidth="1"/>
    <col min="1799" max="1799" width="21.5546875" style="1" customWidth="1"/>
    <col min="1800" max="1800" width="20.109375" style="1" customWidth="1"/>
    <col min="1801" max="1801" width="21" style="1" customWidth="1"/>
    <col min="1802" max="1802" width="22.109375" style="1" customWidth="1"/>
    <col min="1803" max="1803" width="9.77734375" style="1" customWidth="1"/>
    <col min="1804" max="1806" width="0" style="1" hidden="1" customWidth="1"/>
    <col min="1807" max="1807" width="9.109375" style="1"/>
    <col min="1808" max="1808" width="12.88671875" style="1" bestFit="1" customWidth="1"/>
    <col min="1809" max="2048" width="9.109375" style="1"/>
    <col min="2049" max="2049" width="6.5546875" style="1" customWidth="1"/>
    <col min="2050" max="2050" width="21.6640625" style="1" customWidth="1"/>
    <col min="2051" max="2051" width="34.77734375" style="1" customWidth="1"/>
    <col min="2052" max="2052" width="18.88671875" style="1" customWidth="1"/>
    <col min="2053" max="2053" width="20.77734375" style="1" customWidth="1"/>
    <col min="2054" max="2054" width="21.44140625" style="1" customWidth="1"/>
    <col min="2055" max="2055" width="21.5546875" style="1" customWidth="1"/>
    <col min="2056" max="2056" width="20.109375" style="1" customWidth="1"/>
    <col min="2057" max="2057" width="21" style="1" customWidth="1"/>
    <col min="2058" max="2058" width="22.109375" style="1" customWidth="1"/>
    <col min="2059" max="2059" width="9.77734375" style="1" customWidth="1"/>
    <col min="2060" max="2062" width="0" style="1" hidden="1" customWidth="1"/>
    <col min="2063" max="2063" width="9.109375" style="1"/>
    <col min="2064" max="2064" width="12.88671875" style="1" bestFit="1" customWidth="1"/>
    <col min="2065" max="2304" width="9.109375" style="1"/>
    <col min="2305" max="2305" width="6.5546875" style="1" customWidth="1"/>
    <col min="2306" max="2306" width="21.6640625" style="1" customWidth="1"/>
    <col min="2307" max="2307" width="34.77734375" style="1" customWidth="1"/>
    <col min="2308" max="2308" width="18.88671875" style="1" customWidth="1"/>
    <col min="2309" max="2309" width="20.77734375" style="1" customWidth="1"/>
    <col min="2310" max="2310" width="21.44140625" style="1" customWidth="1"/>
    <col min="2311" max="2311" width="21.5546875" style="1" customWidth="1"/>
    <col min="2312" max="2312" width="20.109375" style="1" customWidth="1"/>
    <col min="2313" max="2313" width="21" style="1" customWidth="1"/>
    <col min="2314" max="2314" width="22.109375" style="1" customWidth="1"/>
    <col min="2315" max="2315" width="9.77734375" style="1" customWidth="1"/>
    <col min="2316" max="2318" width="0" style="1" hidden="1" customWidth="1"/>
    <col min="2319" max="2319" width="9.109375" style="1"/>
    <col min="2320" max="2320" width="12.88671875" style="1" bestFit="1" customWidth="1"/>
    <col min="2321" max="2560" width="9.109375" style="1"/>
    <col min="2561" max="2561" width="6.5546875" style="1" customWidth="1"/>
    <col min="2562" max="2562" width="21.6640625" style="1" customWidth="1"/>
    <col min="2563" max="2563" width="34.77734375" style="1" customWidth="1"/>
    <col min="2564" max="2564" width="18.88671875" style="1" customWidth="1"/>
    <col min="2565" max="2565" width="20.77734375" style="1" customWidth="1"/>
    <col min="2566" max="2566" width="21.44140625" style="1" customWidth="1"/>
    <col min="2567" max="2567" width="21.5546875" style="1" customWidth="1"/>
    <col min="2568" max="2568" width="20.109375" style="1" customWidth="1"/>
    <col min="2569" max="2569" width="21" style="1" customWidth="1"/>
    <col min="2570" max="2570" width="22.109375" style="1" customWidth="1"/>
    <col min="2571" max="2571" width="9.77734375" style="1" customWidth="1"/>
    <col min="2572" max="2574" width="0" style="1" hidden="1" customWidth="1"/>
    <col min="2575" max="2575" width="9.109375" style="1"/>
    <col min="2576" max="2576" width="12.88671875" style="1" bestFit="1" customWidth="1"/>
    <col min="2577" max="2816" width="9.109375" style="1"/>
    <col min="2817" max="2817" width="6.5546875" style="1" customWidth="1"/>
    <col min="2818" max="2818" width="21.6640625" style="1" customWidth="1"/>
    <col min="2819" max="2819" width="34.77734375" style="1" customWidth="1"/>
    <col min="2820" max="2820" width="18.88671875" style="1" customWidth="1"/>
    <col min="2821" max="2821" width="20.77734375" style="1" customWidth="1"/>
    <col min="2822" max="2822" width="21.44140625" style="1" customWidth="1"/>
    <col min="2823" max="2823" width="21.5546875" style="1" customWidth="1"/>
    <col min="2824" max="2824" width="20.109375" style="1" customWidth="1"/>
    <col min="2825" max="2825" width="21" style="1" customWidth="1"/>
    <col min="2826" max="2826" width="22.109375" style="1" customWidth="1"/>
    <col min="2827" max="2827" width="9.77734375" style="1" customWidth="1"/>
    <col min="2828" max="2830" width="0" style="1" hidden="1" customWidth="1"/>
    <col min="2831" max="2831" width="9.109375" style="1"/>
    <col min="2832" max="2832" width="12.88671875" style="1" bestFit="1" customWidth="1"/>
    <col min="2833" max="3072" width="9.109375" style="1"/>
    <col min="3073" max="3073" width="6.5546875" style="1" customWidth="1"/>
    <col min="3074" max="3074" width="21.6640625" style="1" customWidth="1"/>
    <col min="3075" max="3075" width="34.77734375" style="1" customWidth="1"/>
    <col min="3076" max="3076" width="18.88671875" style="1" customWidth="1"/>
    <col min="3077" max="3077" width="20.77734375" style="1" customWidth="1"/>
    <col min="3078" max="3078" width="21.44140625" style="1" customWidth="1"/>
    <col min="3079" max="3079" width="21.5546875" style="1" customWidth="1"/>
    <col min="3080" max="3080" width="20.109375" style="1" customWidth="1"/>
    <col min="3081" max="3081" width="21" style="1" customWidth="1"/>
    <col min="3082" max="3082" width="22.109375" style="1" customWidth="1"/>
    <col min="3083" max="3083" width="9.77734375" style="1" customWidth="1"/>
    <col min="3084" max="3086" width="0" style="1" hidden="1" customWidth="1"/>
    <col min="3087" max="3087" width="9.109375" style="1"/>
    <col min="3088" max="3088" width="12.88671875" style="1" bestFit="1" customWidth="1"/>
    <col min="3089" max="3328" width="9.109375" style="1"/>
    <col min="3329" max="3329" width="6.5546875" style="1" customWidth="1"/>
    <col min="3330" max="3330" width="21.6640625" style="1" customWidth="1"/>
    <col min="3331" max="3331" width="34.77734375" style="1" customWidth="1"/>
    <col min="3332" max="3332" width="18.88671875" style="1" customWidth="1"/>
    <col min="3333" max="3333" width="20.77734375" style="1" customWidth="1"/>
    <col min="3334" max="3334" width="21.44140625" style="1" customWidth="1"/>
    <col min="3335" max="3335" width="21.5546875" style="1" customWidth="1"/>
    <col min="3336" max="3336" width="20.109375" style="1" customWidth="1"/>
    <col min="3337" max="3337" width="21" style="1" customWidth="1"/>
    <col min="3338" max="3338" width="22.109375" style="1" customWidth="1"/>
    <col min="3339" max="3339" width="9.77734375" style="1" customWidth="1"/>
    <col min="3340" max="3342" width="0" style="1" hidden="1" customWidth="1"/>
    <col min="3343" max="3343" width="9.109375" style="1"/>
    <col min="3344" max="3344" width="12.88671875" style="1" bestFit="1" customWidth="1"/>
    <col min="3345" max="3584" width="9.109375" style="1"/>
    <col min="3585" max="3585" width="6.5546875" style="1" customWidth="1"/>
    <col min="3586" max="3586" width="21.6640625" style="1" customWidth="1"/>
    <col min="3587" max="3587" width="34.77734375" style="1" customWidth="1"/>
    <col min="3588" max="3588" width="18.88671875" style="1" customWidth="1"/>
    <col min="3589" max="3589" width="20.77734375" style="1" customWidth="1"/>
    <col min="3590" max="3590" width="21.44140625" style="1" customWidth="1"/>
    <col min="3591" max="3591" width="21.5546875" style="1" customWidth="1"/>
    <col min="3592" max="3592" width="20.109375" style="1" customWidth="1"/>
    <col min="3593" max="3593" width="21" style="1" customWidth="1"/>
    <col min="3594" max="3594" width="22.109375" style="1" customWidth="1"/>
    <col min="3595" max="3595" width="9.77734375" style="1" customWidth="1"/>
    <col min="3596" max="3598" width="0" style="1" hidden="1" customWidth="1"/>
    <col min="3599" max="3599" width="9.109375" style="1"/>
    <col min="3600" max="3600" width="12.88671875" style="1" bestFit="1" customWidth="1"/>
    <col min="3601" max="3840" width="9.109375" style="1"/>
    <col min="3841" max="3841" width="6.5546875" style="1" customWidth="1"/>
    <col min="3842" max="3842" width="21.6640625" style="1" customWidth="1"/>
    <col min="3843" max="3843" width="34.77734375" style="1" customWidth="1"/>
    <col min="3844" max="3844" width="18.88671875" style="1" customWidth="1"/>
    <col min="3845" max="3845" width="20.77734375" style="1" customWidth="1"/>
    <col min="3846" max="3846" width="21.44140625" style="1" customWidth="1"/>
    <col min="3847" max="3847" width="21.5546875" style="1" customWidth="1"/>
    <col min="3848" max="3848" width="20.109375" style="1" customWidth="1"/>
    <col min="3849" max="3849" width="21" style="1" customWidth="1"/>
    <col min="3850" max="3850" width="22.109375" style="1" customWidth="1"/>
    <col min="3851" max="3851" width="9.77734375" style="1" customWidth="1"/>
    <col min="3852" max="3854" width="0" style="1" hidden="1" customWidth="1"/>
    <col min="3855" max="3855" width="9.109375" style="1"/>
    <col min="3856" max="3856" width="12.88671875" style="1" bestFit="1" customWidth="1"/>
    <col min="3857" max="4096" width="9.109375" style="1"/>
    <col min="4097" max="4097" width="6.5546875" style="1" customWidth="1"/>
    <col min="4098" max="4098" width="21.6640625" style="1" customWidth="1"/>
    <col min="4099" max="4099" width="34.77734375" style="1" customWidth="1"/>
    <col min="4100" max="4100" width="18.88671875" style="1" customWidth="1"/>
    <col min="4101" max="4101" width="20.77734375" style="1" customWidth="1"/>
    <col min="4102" max="4102" width="21.44140625" style="1" customWidth="1"/>
    <col min="4103" max="4103" width="21.5546875" style="1" customWidth="1"/>
    <col min="4104" max="4104" width="20.109375" style="1" customWidth="1"/>
    <col min="4105" max="4105" width="21" style="1" customWidth="1"/>
    <col min="4106" max="4106" width="22.109375" style="1" customWidth="1"/>
    <col min="4107" max="4107" width="9.77734375" style="1" customWidth="1"/>
    <col min="4108" max="4110" width="0" style="1" hidden="1" customWidth="1"/>
    <col min="4111" max="4111" width="9.109375" style="1"/>
    <col min="4112" max="4112" width="12.88671875" style="1" bestFit="1" customWidth="1"/>
    <col min="4113" max="4352" width="9.109375" style="1"/>
    <col min="4353" max="4353" width="6.5546875" style="1" customWidth="1"/>
    <col min="4354" max="4354" width="21.6640625" style="1" customWidth="1"/>
    <col min="4355" max="4355" width="34.77734375" style="1" customWidth="1"/>
    <col min="4356" max="4356" width="18.88671875" style="1" customWidth="1"/>
    <col min="4357" max="4357" width="20.77734375" style="1" customWidth="1"/>
    <col min="4358" max="4358" width="21.44140625" style="1" customWidth="1"/>
    <col min="4359" max="4359" width="21.5546875" style="1" customWidth="1"/>
    <col min="4360" max="4360" width="20.109375" style="1" customWidth="1"/>
    <col min="4361" max="4361" width="21" style="1" customWidth="1"/>
    <col min="4362" max="4362" width="22.109375" style="1" customWidth="1"/>
    <col min="4363" max="4363" width="9.77734375" style="1" customWidth="1"/>
    <col min="4364" max="4366" width="0" style="1" hidden="1" customWidth="1"/>
    <col min="4367" max="4367" width="9.109375" style="1"/>
    <col min="4368" max="4368" width="12.88671875" style="1" bestFit="1" customWidth="1"/>
    <col min="4369" max="4608" width="9.109375" style="1"/>
    <col min="4609" max="4609" width="6.5546875" style="1" customWidth="1"/>
    <col min="4610" max="4610" width="21.6640625" style="1" customWidth="1"/>
    <col min="4611" max="4611" width="34.77734375" style="1" customWidth="1"/>
    <col min="4612" max="4612" width="18.88671875" style="1" customWidth="1"/>
    <col min="4613" max="4613" width="20.77734375" style="1" customWidth="1"/>
    <col min="4614" max="4614" width="21.44140625" style="1" customWidth="1"/>
    <col min="4615" max="4615" width="21.5546875" style="1" customWidth="1"/>
    <col min="4616" max="4616" width="20.109375" style="1" customWidth="1"/>
    <col min="4617" max="4617" width="21" style="1" customWidth="1"/>
    <col min="4618" max="4618" width="22.109375" style="1" customWidth="1"/>
    <col min="4619" max="4619" width="9.77734375" style="1" customWidth="1"/>
    <col min="4620" max="4622" width="0" style="1" hidden="1" customWidth="1"/>
    <col min="4623" max="4623" width="9.109375" style="1"/>
    <col min="4624" max="4624" width="12.88671875" style="1" bestFit="1" customWidth="1"/>
    <col min="4625" max="4864" width="9.109375" style="1"/>
    <col min="4865" max="4865" width="6.5546875" style="1" customWidth="1"/>
    <col min="4866" max="4866" width="21.6640625" style="1" customWidth="1"/>
    <col min="4867" max="4867" width="34.77734375" style="1" customWidth="1"/>
    <col min="4868" max="4868" width="18.88671875" style="1" customWidth="1"/>
    <col min="4869" max="4869" width="20.77734375" style="1" customWidth="1"/>
    <col min="4870" max="4870" width="21.44140625" style="1" customWidth="1"/>
    <col min="4871" max="4871" width="21.5546875" style="1" customWidth="1"/>
    <col min="4872" max="4872" width="20.109375" style="1" customWidth="1"/>
    <col min="4873" max="4873" width="21" style="1" customWidth="1"/>
    <col min="4874" max="4874" width="22.109375" style="1" customWidth="1"/>
    <col min="4875" max="4875" width="9.77734375" style="1" customWidth="1"/>
    <col min="4876" max="4878" width="0" style="1" hidden="1" customWidth="1"/>
    <col min="4879" max="4879" width="9.109375" style="1"/>
    <col min="4880" max="4880" width="12.88671875" style="1" bestFit="1" customWidth="1"/>
    <col min="4881" max="5120" width="9.109375" style="1"/>
    <col min="5121" max="5121" width="6.5546875" style="1" customWidth="1"/>
    <col min="5122" max="5122" width="21.6640625" style="1" customWidth="1"/>
    <col min="5123" max="5123" width="34.77734375" style="1" customWidth="1"/>
    <col min="5124" max="5124" width="18.88671875" style="1" customWidth="1"/>
    <col min="5125" max="5125" width="20.77734375" style="1" customWidth="1"/>
    <col min="5126" max="5126" width="21.44140625" style="1" customWidth="1"/>
    <col min="5127" max="5127" width="21.5546875" style="1" customWidth="1"/>
    <col min="5128" max="5128" width="20.109375" style="1" customWidth="1"/>
    <col min="5129" max="5129" width="21" style="1" customWidth="1"/>
    <col min="5130" max="5130" width="22.109375" style="1" customWidth="1"/>
    <col min="5131" max="5131" width="9.77734375" style="1" customWidth="1"/>
    <col min="5132" max="5134" width="0" style="1" hidden="1" customWidth="1"/>
    <col min="5135" max="5135" width="9.109375" style="1"/>
    <col min="5136" max="5136" width="12.88671875" style="1" bestFit="1" customWidth="1"/>
    <col min="5137" max="5376" width="9.109375" style="1"/>
    <col min="5377" max="5377" width="6.5546875" style="1" customWidth="1"/>
    <col min="5378" max="5378" width="21.6640625" style="1" customWidth="1"/>
    <col min="5379" max="5379" width="34.77734375" style="1" customWidth="1"/>
    <col min="5380" max="5380" width="18.88671875" style="1" customWidth="1"/>
    <col min="5381" max="5381" width="20.77734375" style="1" customWidth="1"/>
    <col min="5382" max="5382" width="21.44140625" style="1" customWidth="1"/>
    <col min="5383" max="5383" width="21.5546875" style="1" customWidth="1"/>
    <col min="5384" max="5384" width="20.109375" style="1" customWidth="1"/>
    <col min="5385" max="5385" width="21" style="1" customWidth="1"/>
    <col min="5386" max="5386" width="22.109375" style="1" customWidth="1"/>
    <col min="5387" max="5387" width="9.77734375" style="1" customWidth="1"/>
    <col min="5388" max="5390" width="0" style="1" hidden="1" customWidth="1"/>
    <col min="5391" max="5391" width="9.109375" style="1"/>
    <col min="5392" max="5392" width="12.88671875" style="1" bestFit="1" customWidth="1"/>
    <col min="5393" max="5632" width="9.109375" style="1"/>
    <col min="5633" max="5633" width="6.5546875" style="1" customWidth="1"/>
    <col min="5634" max="5634" width="21.6640625" style="1" customWidth="1"/>
    <col min="5635" max="5635" width="34.77734375" style="1" customWidth="1"/>
    <col min="5636" max="5636" width="18.88671875" style="1" customWidth="1"/>
    <col min="5637" max="5637" width="20.77734375" style="1" customWidth="1"/>
    <col min="5638" max="5638" width="21.44140625" style="1" customWidth="1"/>
    <col min="5639" max="5639" width="21.5546875" style="1" customWidth="1"/>
    <col min="5640" max="5640" width="20.109375" style="1" customWidth="1"/>
    <col min="5641" max="5641" width="21" style="1" customWidth="1"/>
    <col min="5642" max="5642" width="22.109375" style="1" customWidth="1"/>
    <col min="5643" max="5643" width="9.77734375" style="1" customWidth="1"/>
    <col min="5644" max="5646" width="0" style="1" hidden="1" customWidth="1"/>
    <col min="5647" max="5647" width="9.109375" style="1"/>
    <col min="5648" max="5648" width="12.88671875" style="1" bestFit="1" customWidth="1"/>
    <col min="5649" max="5888" width="9.109375" style="1"/>
    <col min="5889" max="5889" width="6.5546875" style="1" customWidth="1"/>
    <col min="5890" max="5890" width="21.6640625" style="1" customWidth="1"/>
    <col min="5891" max="5891" width="34.77734375" style="1" customWidth="1"/>
    <col min="5892" max="5892" width="18.88671875" style="1" customWidth="1"/>
    <col min="5893" max="5893" width="20.77734375" style="1" customWidth="1"/>
    <col min="5894" max="5894" width="21.44140625" style="1" customWidth="1"/>
    <col min="5895" max="5895" width="21.5546875" style="1" customWidth="1"/>
    <col min="5896" max="5896" width="20.109375" style="1" customWidth="1"/>
    <col min="5897" max="5897" width="21" style="1" customWidth="1"/>
    <col min="5898" max="5898" width="22.109375" style="1" customWidth="1"/>
    <col min="5899" max="5899" width="9.77734375" style="1" customWidth="1"/>
    <col min="5900" max="5902" width="0" style="1" hidden="1" customWidth="1"/>
    <col min="5903" max="5903" width="9.109375" style="1"/>
    <col min="5904" max="5904" width="12.88671875" style="1" bestFit="1" customWidth="1"/>
    <col min="5905" max="6144" width="9.109375" style="1"/>
    <col min="6145" max="6145" width="6.5546875" style="1" customWidth="1"/>
    <col min="6146" max="6146" width="21.6640625" style="1" customWidth="1"/>
    <col min="6147" max="6147" width="34.77734375" style="1" customWidth="1"/>
    <col min="6148" max="6148" width="18.88671875" style="1" customWidth="1"/>
    <col min="6149" max="6149" width="20.77734375" style="1" customWidth="1"/>
    <col min="6150" max="6150" width="21.44140625" style="1" customWidth="1"/>
    <col min="6151" max="6151" width="21.5546875" style="1" customWidth="1"/>
    <col min="6152" max="6152" width="20.109375" style="1" customWidth="1"/>
    <col min="6153" max="6153" width="21" style="1" customWidth="1"/>
    <col min="6154" max="6154" width="22.109375" style="1" customWidth="1"/>
    <col min="6155" max="6155" width="9.77734375" style="1" customWidth="1"/>
    <col min="6156" max="6158" width="0" style="1" hidden="1" customWidth="1"/>
    <col min="6159" max="6159" width="9.109375" style="1"/>
    <col min="6160" max="6160" width="12.88671875" style="1" bestFit="1" customWidth="1"/>
    <col min="6161" max="6400" width="9.109375" style="1"/>
    <col min="6401" max="6401" width="6.5546875" style="1" customWidth="1"/>
    <col min="6402" max="6402" width="21.6640625" style="1" customWidth="1"/>
    <col min="6403" max="6403" width="34.77734375" style="1" customWidth="1"/>
    <col min="6404" max="6404" width="18.88671875" style="1" customWidth="1"/>
    <col min="6405" max="6405" width="20.77734375" style="1" customWidth="1"/>
    <col min="6406" max="6406" width="21.44140625" style="1" customWidth="1"/>
    <col min="6407" max="6407" width="21.5546875" style="1" customWidth="1"/>
    <col min="6408" max="6408" width="20.109375" style="1" customWidth="1"/>
    <col min="6409" max="6409" width="21" style="1" customWidth="1"/>
    <col min="6410" max="6410" width="22.109375" style="1" customWidth="1"/>
    <col min="6411" max="6411" width="9.77734375" style="1" customWidth="1"/>
    <col min="6412" max="6414" width="0" style="1" hidden="1" customWidth="1"/>
    <col min="6415" max="6415" width="9.109375" style="1"/>
    <col min="6416" max="6416" width="12.88671875" style="1" bestFit="1" customWidth="1"/>
    <col min="6417" max="6656" width="9.109375" style="1"/>
    <col min="6657" max="6657" width="6.5546875" style="1" customWidth="1"/>
    <col min="6658" max="6658" width="21.6640625" style="1" customWidth="1"/>
    <col min="6659" max="6659" width="34.77734375" style="1" customWidth="1"/>
    <col min="6660" max="6660" width="18.88671875" style="1" customWidth="1"/>
    <col min="6661" max="6661" width="20.77734375" style="1" customWidth="1"/>
    <col min="6662" max="6662" width="21.44140625" style="1" customWidth="1"/>
    <col min="6663" max="6663" width="21.5546875" style="1" customWidth="1"/>
    <col min="6664" max="6664" width="20.109375" style="1" customWidth="1"/>
    <col min="6665" max="6665" width="21" style="1" customWidth="1"/>
    <col min="6666" max="6666" width="22.109375" style="1" customWidth="1"/>
    <col min="6667" max="6667" width="9.77734375" style="1" customWidth="1"/>
    <col min="6668" max="6670" width="0" style="1" hidden="1" customWidth="1"/>
    <col min="6671" max="6671" width="9.109375" style="1"/>
    <col min="6672" max="6672" width="12.88671875" style="1" bestFit="1" customWidth="1"/>
    <col min="6673" max="6912" width="9.109375" style="1"/>
    <col min="6913" max="6913" width="6.5546875" style="1" customWidth="1"/>
    <col min="6914" max="6914" width="21.6640625" style="1" customWidth="1"/>
    <col min="6915" max="6915" width="34.77734375" style="1" customWidth="1"/>
    <col min="6916" max="6916" width="18.88671875" style="1" customWidth="1"/>
    <col min="6917" max="6917" width="20.77734375" style="1" customWidth="1"/>
    <col min="6918" max="6918" width="21.44140625" style="1" customWidth="1"/>
    <col min="6919" max="6919" width="21.5546875" style="1" customWidth="1"/>
    <col min="6920" max="6920" width="20.109375" style="1" customWidth="1"/>
    <col min="6921" max="6921" width="21" style="1" customWidth="1"/>
    <col min="6922" max="6922" width="22.109375" style="1" customWidth="1"/>
    <col min="6923" max="6923" width="9.77734375" style="1" customWidth="1"/>
    <col min="6924" max="6926" width="0" style="1" hidden="1" customWidth="1"/>
    <col min="6927" max="6927" width="9.109375" style="1"/>
    <col min="6928" max="6928" width="12.88671875" style="1" bestFit="1" customWidth="1"/>
    <col min="6929" max="7168" width="9.109375" style="1"/>
    <col min="7169" max="7169" width="6.5546875" style="1" customWidth="1"/>
    <col min="7170" max="7170" width="21.6640625" style="1" customWidth="1"/>
    <col min="7171" max="7171" width="34.77734375" style="1" customWidth="1"/>
    <col min="7172" max="7172" width="18.88671875" style="1" customWidth="1"/>
    <col min="7173" max="7173" width="20.77734375" style="1" customWidth="1"/>
    <col min="7174" max="7174" width="21.44140625" style="1" customWidth="1"/>
    <col min="7175" max="7175" width="21.5546875" style="1" customWidth="1"/>
    <col min="7176" max="7176" width="20.109375" style="1" customWidth="1"/>
    <col min="7177" max="7177" width="21" style="1" customWidth="1"/>
    <col min="7178" max="7178" width="22.109375" style="1" customWidth="1"/>
    <col min="7179" max="7179" width="9.77734375" style="1" customWidth="1"/>
    <col min="7180" max="7182" width="0" style="1" hidden="1" customWidth="1"/>
    <col min="7183" max="7183" width="9.109375" style="1"/>
    <col min="7184" max="7184" width="12.88671875" style="1" bestFit="1" customWidth="1"/>
    <col min="7185" max="7424" width="9.109375" style="1"/>
    <col min="7425" max="7425" width="6.5546875" style="1" customWidth="1"/>
    <col min="7426" max="7426" width="21.6640625" style="1" customWidth="1"/>
    <col min="7427" max="7427" width="34.77734375" style="1" customWidth="1"/>
    <col min="7428" max="7428" width="18.88671875" style="1" customWidth="1"/>
    <col min="7429" max="7429" width="20.77734375" style="1" customWidth="1"/>
    <col min="7430" max="7430" width="21.44140625" style="1" customWidth="1"/>
    <col min="7431" max="7431" width="21.5546875" style="1" customWidth="1"/>
    <col min="7432" max="7432" width="20.109375" style="1" customWidth="1"/>
    <col min="7433" max="7433" width="21" style="1" customWidth="1"/>
    <col min="7434" max="7434" width="22.109375" style="1" customWidth="1"/>
    <col min="7435" max="7435" width="9.77734375" style="1" customWidth="1"/>
    <col min="7436" max="7438" width="0" style="1" hidden="1" customWidth="1"/>
    <col min="7439" max="7439" width="9.109375" style="1"/>
    <col min="7440" max="7440" width="12.88671875" style="1" bestFit="1" customWidth="1"/>
    <col min="7441" max="7680" width="9.109375" style="1"/>
    <col min="7681" max="7681" width="6.5546875" style="1" customWidth="1"/>
    <col min="7682" max="7682" width="21.6640625" style="1" customWidth="1"/>
    <col min="7683" max="7683" width="34.77734375" style="1" customWidth="1"/>
    <col min="7684" max="7684" width="18.88671875" style="1" customWidth="1"/>
    <col min="7685" max="7685" width="20.77734375" style="1" customWidth="1"/>
    <col min="7686" max="7686" width="21.44140625" style="1" customWidth="1"/>
    <col min="7687" max="7687" width="21.5546875" style="1" customWidth="1"/>
    <col min="7688" max="7688" width="20.109375" style="1" customWidth="1"/>
    <col min="7689" max="7689" width="21" style="1" customWidth="1"/>
    <col min="7690" max="7690" width="22.109375" style="1" customWidth="1"/>
    <col min="7691" max="7691" width="9.77734375" style="1" customWidth="1"/>
    <col min="7692" max="7694" width="0" style="1" hidden="1" customWidth="1"/>
    <col min="7695" max="7695" width="9.109375" style="1"/>
    <col min="7696" max="7696" width="12.88671875" style="1" bestFit="1" customWidth="1"/>
    <col min="7697" max="7936" width="9.109375" style="1"/>
    <col min="7937" max="7937" width="6.5546875" style="1" customWidth="1"/>
    <col min="7938" max="7938" width="21.6640625" style="1" customWidth="1"/>
    <col min="7939" max="7939" width="34.77734375" style="1" customWidth="1"/>
    <col min="7940" max="7940" width="18.88671875" style="1" customWidth="1"/>
    <col min="7941" max="7941" width="20.77734375" style="1" customWidth="1"/>
    <col min="7942" max="7942" width="21.44140625" style="1" customWidth="1"/>
    <col min="7943" max="7943" width="21.5546875" style="1" customWidth="1"/>
    <col min="7944" max="7944" width="20.109375" style="1" customWidth="1"/>
    <col min="7945" max="7945" width="21" style="1" customWidth="1"/>
    <col min="7946" max="7946" width="22.109375" style="1" customWidth="1"/>
    <col min="7947" max="7947" width="9.77734375" style="1" customWidth="1"/>
    <col min="7948" max="7950" width="0" style="1" hidden="1" customWidth="1"/>
    <col min="7951" max="7951" width="9.109375" style="1"/>
    <col min="7952" max="7952" width="12.88671875" style="1" bestFit="1" customWidth="1"/>
    <col min="7953" max="8192" width="9.109375" style="1"/>
    <col min="8193" max="8193" width="6.5546875" style="1" customWidth="1"/>
    <col min="8194" max="8194" width="21.6640625" style="1" customWidth="1"/>
    <col min="8195" max="8195" width="34.77734375" style="1" customWidth="1"/>
    <col min="8196" max="8196" width="18.88671875" style="1" customWidth="1"/>
    <col min="8197" max="8197" width="20.77734375" style="1" customWidth="1"/>
    <col min="8198" max="8198" width="21.44140625" style="1" customWidth="1"/>
    <col min="8199" max="8199" width="21.5546875" style="1" customWidth="1"/>
    <col min="8200" max="8200" width="20.109375" style="1" customWidth="1"/>
    <col min="8201" max="8201" width="21" style="1" customWidth="1"/>
    <col min="8202" max="8202" width="22.109375" style="1" customWidth="1"/>
    <col min="8203" max="8203" width="9.77734375" style="1" customWidth="1"/>
    <col min="8204" max="8206" width="0" style="1" hidden="1" customWidth="1"/>
    <col min="8207" max="8207" width="9.109375" style="1"/>
    <col min="8208" max="8208" width="12.88671875" style="1" bestFit="1" customWidth="1"/>
    <col min="8209" max="8448" width="9.109375" style="1"/>
    <col min="8449" max="8449" width="6.5546875" style="1" customWidth="1"/>
    <col min="8450" max="8450" width="21.6640625" style="1" customWidth="1"/>
    <col min="8451" max="8451" width="34.77734375" style="1" customWidth="1"/>
    <col min="8452" max="8452" width="18.88671875" style="1" customWidth="1"/>
    <col min="8453" max="8453" width="20.77734375" style="1" customWidth="1"/>
    <col min="8454" max="8454" width="21.44140625" style="1" customWidth="1"/>
    <col min="8455" max="8455" width="21.5546875" style="1" customWidth="1"/>
    <col min="8456" max="8456" width="20.109375" style="1" customWidth="1"/>
    <col min="8457" max="8457" width="21" style="1" customWidth="1"/>
    <col min="8458" max="8458" width="22.109375" style="1" customWidth="1"/>
    <col min="8459" max="8459" width="9.77734375" style="1" customWidth="1"/>
    <col min="8460" max="8462" width="0" style="1" hidden="1" customWidth="1"/>
    <col min="8463" max="8463" width="9.109375" style="1"/>
    <col min="8464" max="8464" width="12.88671875" style="1" bestFit="1" customWidth="1"/>
    <col min="8465" max="8704" width="9.109375" style="1"/>
    <col min="8705" max="8705" width="6.5546875" style="1" customWidth="1"/>
    <col min="8706" max="8706" width="21.6640625" style="1" customWidth="1"/>
    <col min="8707" max="8707" width="34.77734375" style="1" customWidth="1"/>
    <col min="8708" max="8708" width="18.88671875" style="1" customWidth="1"/>
    <col min="8709" max="8709" width="20.77734375" style="1" customWidth="1"/>
    <col min="8710" max="8710" width="21.44140625" style="1" customWidth="1"/>
    <col min="8711" max="8711" width="21.5546875" style="1" customWidth="1"/>
    <col min="8712" max="8712" width="20.109375" style="1" customWidth="1"/>
    <col min="8713" max="8713" width="21" style="1" customWidth="1"/>
    <col min="8714" max="8714" width="22.109375" style="1" customWidth="1"/>
    <col min="8715" max="8715" width="9.77734375" style="1" customWidth="1"/>
    <col min="8716" max="8718" width="0" style="1" hidden="1" customWidth="1"/>
    <col min="8719" max="8719" width="9.109375" style="1"/>
    <col min="8720" max="8720" width="12.88671875" style="1" bestFit="1" customWidth="1"/>
    <col min="8721" max="8960" width="9.109375" style="1"/>
    <col min="8961" max="8961" width="6.5546875" style="1" customWidth="1"/>
    <col min="8962" max="8962" width="21.6640625" style="1" customWidth="1"/>
    <col min="8963" max="8963" width="34.77734375" style="1" customWidth="1"/>
    <col min="8964" max="8964" width="18.88671875" style="1" customWidth="1"/>
    <col min="8965" max="8965" width="20.77734375" style="1" customWidth="1"/>
    <col min="8966" max="8966" width="21.44140625" style="1" customWidth="1"/>
    <col min="8967" max="8967" width="21.5546875" style="1" customWidth="1"/>
    <col min="8968" max="8968" width="20.109375" style="1" customWidth="1"/>
    <col min="8969" max="8969" width="21" style="1" customWidth="1"/>
    <col min="8970" max="8970" width="22.109375" style="1" customWidth="1"/>
    <col min="8971" max="8971" width="9.77734375" style="1" customWidth="1"/>
    <col min="8972" max="8974" width="0" style="1" hidden="1" customWidth="1"/>
    <col min="8975" max="8975" width="9.109375" style="1"/>
    <col min="8976" max="8976" width="12.88671875" style="1" bestFit="1" customWidth="1"/>
    <col min="8977" max="9216" width="9.109375" style="1"/>
    <col min="9217" max="9217" width="6.5546875" style="1" customWidth="1"/>
    <col min="9218" max="9218" width="21.6640625" style="1" customWidth="1"/>
    <col min="9219" max="9219" width="34.77734375" style="1" customWidth="1"/>
    <col min="9220" max="9220" width="18.88671875" style="1" customWidth="1"/>
    <col min="9221" max="9221" width="20.77734375" style="1" customWidth="1"/>
    <col min="9222" max="9222" width="21.44140625" style="1" customWidth="1"/>
    <col min="9223" max="9223" width="21.5546875" style="1" customWidth="1"/>
    <col min="9224" max="9224" width="20.109375" style="1" customWidth="1"/>
    <col min="9225" max="9225" width="21" style="1" customWidth="1"/>
    <col min="9226" max="9226" width="22.109375" style="1" customWidth="1"/>
    <col min="9227" max="9227" width="9.77734375" style="1" customWidth="1"/>
    <col min="9228" max="9230" width="0" style="1" hidden="1" customWidth="1"/>
    <col min="9231" max="9231" width="9.109375" style="1"/>
    <col min="9232" max="9232" width="12.88671875" style="1" bestFit="1" customWidth="1"/>
    <col min="9233" max="9472" width="9.109375" style="1"/>
    <col min="9473" max="9473" width="6.5546875" style="1" customWidth="1"/>
    <col min="9474" max="9474" width="21.6640625" style="1" customWidth="1"/>
    <col min="9475" max="9475" width="34.77734375" style="1" customWidth="1"/>
    <col min="9476" max="9476" width="18.88671875" style="1" customWidth="1"/>
    <col min="9477" max="9477" width="20.77734375" style="1" customWidth="1"/>
    <col min="9478" max="9478" width="21.44140625" style="1" customWidth="1"/>
    <col min="9479" max="9479" width="21.5546875" style="1" customWidth="1"/>
    <col min="9480" max="9480" width="20.109375" style="1" customWidth="1"/>
    <col min="9481" max="9481" width="21" style="1" customWidth="1"/>
    <col min="9482" max="9482" width="22.109375" style="1" customWidth="1"/>
    <col min="9483" max="9483" width="9.77734375" style="1" customWidth="1"/>
    <col min="9484" max="9486" width="0" style="1" hidden="1" customWidth="1"/>
    <col min="9487" max="9487" width="9.109375" style="1"/>
    <col min="9488" max="9488" width="12.88671875" style="1" bestFit="1" customWidth="1"/>
    <col min="9489" max="9728" width="9.109375" style="1"/>
    <col min="9729" max="9729" width="6.5546875" style="1" customWidth="1"/>
    <col min="9730" max="9730" width="21.6640625" style="1" customWidth="1"/>
    <col min="9731" max="9731" width="34.77734375" style="1" customWidth="1"/>
    <col min="9732" max="9732" width="18.88671875" style="1" customWidth="1"/>
    <col min="9733" max="9733" width="20.77734375" style="1" customWidth="1"/>
    <col min="9734" max="9734" width="21.44140625" style="1" customWidth="1"/>
    <col min="9735" max="9735" width="21.5546875" style="1" customWidth="1"/>
    <col min="9736" max="9736" width="20.109375" style="1" customWidth="1"/>
    <col min="9737" max="9737" width="21" style="1" customWidth="1"/>
    <col min="9738" max="9738" width="22.109375" style="1" customWidth="1"/>
    <col min="9739" max="9739" width="9.77734375" style="1" customWidth="1"/>
    <col min="9740" max="9742" width="0" style="1" hidden="1" customWidth="1"/>
    <col min="9743" max="9743" width="9.109375" style="1"/>
    <col min="9744" max="9744" width="12.88671875" style="1" bestFit="1" customWidth="1"/>
    <col min="9745" max="9984" width="9.109375" style="1"/>
    <col min="9985" max="9985" width="6.5546875" style="1" customWidth="1"/>
    <col min="9986" max="9986" width="21.6640625" style="1" customWidth="1"/>
    <col min="9987" max="9987" width="34.77734375" style="1" customWidth="1"/>
    <col min="9988" max="9988" width="18.88671875" style="1" customWidth="1"/>
    <col min="9989" max="9989" width="20.77734375" style="1" customWidth="1"/>
    <col min="9990" max="9990" width="21.44140625" style="1" customWidth="1"/>
    <col min="9991" max="9991" width="21.5546875" style="1" customWidth="1"/>
    <col min="9992" max="9992" width="20.109375" style="1" customWidth="1"/>
    <col min="9993" max="9993" width="21" style="1" customWidth="1"/>
    <col min="9994" max="9994" width="22.109375" style="1" customWidth="1"/>
    <col min="9995" max="9995" width="9.77734375" style="1" customWidth="1"/>
    <col min="9996" max="9998" width="0" style="1" hidden="1" customWidth="1"/>
    <col min="9999" max="9999" width="9.109375" style="1"/>
    <col min="10000" max="10000" width="12.88671875" style="1" bestFit="1" customWidth="1"/>
    <col min="10001" max="10240" width="9.109375" style="1"/>
    <col min="10241" max="10241" width="6.5546875" style="1" customWidth="1"/>
    <col min="10242" max="10242" width="21.6640625" style="1" customWidth="1"/>
    <col min="10243" max="10243" width="34.77734375" style="1" customWidth="1"/>
    <col min="10244" max="10244" width="18.88671875" style="1" customWidth="1"/>
    <col min="10245" max="10245" width="20.77734375" style="1" customWidth="1"/>
    <col min="10246" max="10246" width="21.44140625" style="1" customWidth="1"/>
    <col min="10247" max="10247" width="21.5546875" style="1" customWidth="1"/>
    <col min="10248" max="10248" width="20.109375" style="1" customWidth="1"/>
    <col min="10249" max="10249" width="21" style="1" customWidth="1"/>
    <col min="10250" max="10250" width="22.109375" style="1" customWidth="1"/>
    <col min="10251" max="10251" width="9.77734375" style="1" customWidth="1"/>
    <col min="10252" max="10254" width="0" style="1" hidden="1" customWidth="1"/>
    <col min="10255" max="10255" width="9.109375" style="1"/>
    <col min="10256" max="10256" width="12.88671875" style="1" bestFit="1" customWidth="1"/>
    <col min="10257" max="10496" width="9.109375" style="1"/>
    <col min="10497" max="10497" width="6.5546875" style="1" customWidth="1"/>
    <col min="10498" max="10498" width="21.6640625" style="1" customWidth="1"/>
    <col min="10499" max="10499" width="34.77734375" style="1" customWidth="1"/>
    <col min="10500" max="10500" width="18.88671875" style="1" customWidth="1"/>
    <col min="10501" max="10501" width="20.77734375" style="1" customWidth="1"/>
    <col min="10502" max="10502" width="21.44140625" style="1" customWidth="1"/>
    <col min="10503" max="10503" width="21.5546875" style="1" customWidth="1"/>
    <col min="10504" max="10504" width="20.109375" style="1" customWidth="1"/>
    <col min="10505" max="10505" width="21" style="1" customWidth="1"/>
    <col min="10506" max="10506" width="22.109375" style="1" customWidth="1"/>
    <col min="10507" max="10507" width="9.77734375" style="1" customWidth="1"/>
    <col min="10508" max="10510" width="0" style="1" hidden="1" customWidth="1"/>
    <col min="10511" max="10511" width="9.109375" style="1"/>
    <col min="10512" max="10512" width="12.88671875" style="1" bestFit="1" customWidth="1"/>
    <col min="10513" max="10752" width="9.109375" style="1"/>
    <col min="10753" max="10753" width="6.5546875" style="1" customWidth="1"/>
    <col min="10754" max="10754" width="21.6640625" style="1" customWidth="1"/>
    <col min="10755" max="10755" width="34.77734375" style="1" customWidth="1"/>
    <col min="10756" max="10756" width="18.88671875" style="1" customWidth="1"/>
    <col min="10757" max="10757" width="20.77734375" style="1" customWidth="1"/>
    <col min="10758" max="10758" width="21.44140625" style="1" customWidth="1"/>
    <col min="10759" max="10759" width="21.5546875" style="1" customWidth="1"/>
    <col min="10760" max="10760" width="20.109375" style="1" customWidth="1"/>
    <col min="10761" max="10761" width="21" style="1" customWidth="1"/>
    <col min="10762" max="10762" width="22.109375" style="1" customWidth="1"/>
    <col min="10763" max="10763" width="9.77734375" style="1" customWidth="1"/>
    <col min="10764" max="10766" width="0" style="1" hidden="1" customWidth="1"/>
    <col min="10767" max="10767" width="9.109375" style="1"/>
    <col min="10768" max="10768" width="12.88671875" style="1" bestFit="1" customWidth="1"/>
    <col min="10769" max="11008" width="9.109375" style="1"/>
    <col min="11009" max="11009" width="6.5546875" style="1" customWidth="1"/>
    <col min="11010" max="11010" width="21.6640625" style="1" customWidth="1"/>
    <col min="11011" max="11011" width="34.77734375" style="1" customWidth="1"/>
    <col min="11012" max="11012" width="18.88671875" style="1" customWidth="1"/>
    <col min="11013" max="11013" width="20.77734375" style="1" customWidth="1"/>
    <col min="11014" max="11014" width="21.44140625" style="1" customWidth="1"/>
    <col min="11015" max="11015" width="21.5546875" style="1" customWidth="1"/>
    <col min="11016" max="11016" width="20.109375" style="1" customWidth="1"/>
    <col min="11017" max="11017" width="21" style="1" customWidth="1"/>
    <col min="11018" max="11018" width="22.109375" style="1" customWidth="1"/>
    <col min="11019" max="11019" width="9.77734375" style="1" customWidth="1"/>
    <col min="11020" max="11022" width="0" style="1" hidden="1" customWidth="1"/>
    <col min="11023" max="11023" width="9.109375" style="1"/>
    <col min="11024" max="11024" width="12.88671875" style="1" bestFit="1" customWidth="1"/>
    <col min="11025" max="11264" width="9.109375" style="1"/>
    <col min="11265" max="11265" width="6.5546875" style="1" customWidth="1"/>
    <col min="11266" max="11266" width="21.6640625" style="1" customWidth="1"/>
    <col min="11267" max="11267" width="34.77734375" style="1" customWidth="1"/>
    <col min="11268" max="11268" width="18.88671875" style="1" customWidth="1"/>
    <col min="11269" max="11269" width="20.77734375" style="1" customWidth="1"/>
    <col min="11270" max="11270" width="21.44140625" style="1" customWidth="1"/>
    <col min="11271" max="11271" width="21.5546875" style="1" customWidth="1"/>
    <col min="11272" max="11272" width="20.109375" style="1" customWidth="1"/>
    <col min="11273" max="11273" width="21" style="1" customWidth="1"/>
    <col min="11274" max="11274" width="22.109375" style="1" customWidth="1"/>
    <col min="11275" max="11275" width="9.77734375" style="1" customWidth="1"/>
    <col min="11276" max="11278" width="0" style="1" hidden="1" customWidth="1"/>
    <col min="11279" max="11279" width="9.109375" style="1"/>
    <col min="11280" max="11280" width="12.88671875" style="1" bestFit="1" customWidth="1"/>
    <col min="11281" max="11520" width="9.109375" style="1"/>
    <col min="11521" max="11521" width="6.5546875" style="1" customWidth="1"/>
    <col min="11522" max="11522" width="21.6640625" style="1" customWidth="1"/>
    <col min="11523" max="11523" width="34.77734375" style="1" customWidth="1"/>
    <col min="11524" max="11524" width="18.88671875" style="1" customWidth="1"/>
    <col min="11525" max="11525" width="20.77734375" style="1" customWidth="1"/>
    <col min="11526" max="11526" width="21.44140625" style="1" customWidth="1"/>
    <col min="11527" max="11527" width="21.5546875" style="1" customWidth="1"/>
    <col min="11528" max="11528" width="20.109375" style="1" customWidth="1"/>
    <col min="11529" max="11529" width="21" style="1" customWidth="1"/>
    <col min="11530" max="11530" width="22.109375" style="1" customWidth="1"/>
    <col min="11531" max="11531" width="9.77734375" style="1" customWidth="1"/>
    <col min="11532" max="11534" width="0" style="1" hidden="1" customWidth="1"/>
    <col min="11535" max="11535" width="9.109375" style="1"/>
    <col min="11536" max="11536" width="12.88671875" style="1" bestFit="1" customWidth="1"/>
    <col min="11537" max="11776" width="9.109375" style="1"/>
    <col min="11777" max="11777" width="6.5546875" style="1" customWidth="1"/>
    <col min="11778" max="11778" width="21.6640625" style="1" customWidth="1"/>
    <col min="11779" max="11779" width="34.77734375" style="1" customWidth="1"/>
    <col min="11780" max="11780" width="18.88671875" style="1" customWidth="1"/>
    <col min="11781" max="11781" width="20.77734375" style="1" customWidth="1"/>
    <col min="11782" max="11782" width="21.44140625" style="1" customWidth="1"/>
    <col min="11783" max="11783" width="21.5546875" style="1" customWidth="1"/>
    <col min="11784" max="11784" width="20.109375" style="1" customWidth="1"/>
    <col min="11785" max="11785" width="21" style="1" customWidth="1"/>
    <col min="11786" max="11786" width="22.109375" style="1" customWidth="1"/>
    <col min="11787" max="11787" width="9.77734375" style="1" customWidth="1"/>
    <col min="11788" max="11790" width="0" style="1" hidden="1" customWidth="1"/>
    <col min="11791" max="11791" width="9.109375" style="1"/>
    <col min="11792" max="11792" width="12.88671875" style="1" bestFit="1" customWidth="1"/>
    <col min="11793" max="12032" width="9.109375" style="1"/>
    <col min="12033" max="12033" width="6.5546875" style="1" customWidth="1"/>
    <col min="12034" max="12034" width="21.6640625" style="1" customWidth="1"/>
    <col min="12035" max="12035" width="34.77734375" style="1" customWidth="1"/>
    <col min="12036" max="12036" width="18.88671875" style="1" customWidth="1"/>
    <col min="12037" max="12037" width="20.77734375" style="1" customWidth="1"/>
    <col min="12038" max="12038" width="21.44140625" style="1" customWidth="1"/>
    <col min="12039" max="12039" width="21.5546875" style="1" customWidth="1"/>
    <col min="12040" max="12040" width="20.109375" style="1" customWidth="1"/>
    <col min="12041" max="12041" width="21" style="1" customWidth="1"/>
    <col min="12042" max="12042" width="22.109375" style="1" customWidth="1"/>
    <col min="12043" max="12043" width="9.77734375" style="1" customWidth="1"/>
    <col min="12044" max="12046" width="0" style="1" hidden="1" customWidth="1"/>
    <col min="12047" max="12047" width="9.109375" style="1"/>
    <col min="12048" max="12048" width="12.88671875" style="1" bestFit="1" customWidth="1"/>
    <col min="12049" max="12288" width="9.109375" style="1"/>
    <col min="12289" max="12289" width="6.5546875" style="1" customWidth="1"/>
    <col min="12290" max="12290" width="21.6640625" style="1" customWidth="1"/>
    <col min="12291" max="12291" width="34.77734375" style="1" customWidth="1"/>
    <col min="12292" max="12292" width="18.88671875" style="1" customWidth="1"/>
    <col min="12293" max="12293" width="20.77734375" style="1" customWidth="1"/>
    <col min="12294" max="12294" width="21.44140625" style="1" customWidth="1"/>
    <col min="12295" max="12295" width="21.5546875" style="1" customWidth="1"/>
    <col min="12296" max="12296" width="20.109375" style="1" customWidth="1"/>
    <col min="12297" max="12297" width="21" style="1" customWidth="1"/>
    <col min="12298" max="12298" width="22.109375" style="1" customWidth="1"/>
    <col min="12299" max="12299" width="9.77734375" style="1" customWidth="1"/>
    <col min="12300" max="12302" width="0" style="1" hidden="1" customWidth="1"/>
    <col min="12303" max="12303" width="9.109375" style="1"/>
    <col min="12304" max="12304" width="12.88671875" style="1" bestFit="1" customWidth="1"/>
    <col min="12305" max="12544" width="9.109375" style="1"/>
    <col min="12545" max="12545" width="6.5546875" style="1" customWidth="1"/>
    <col min="12546" max="12546" width="21.6640625" style="1" customWidth="1"/>
    <col min="12547" max="12547" width="34.77734375" style="1" customWidth="1"/>
    <col min="12548" max="12548" width="18.88671875" style="1" customWidth="1"/>
    <col min="12549" max="12549" width="20.77734375" style="1" customWidth="1"/>
    <col min="12550" max="12550" width="21.44140625" style="1" customWidth="1"/>
    <col min="12551" max="12551" width="21.5546875" style="1" customWidth="1"/>
    <col min="12552" max="12552" width="20.109375" style="1" customWidth="1"/>
    <col min="12553" max="12553" width="21" style="1" customWidth="1"/>
    <col min="12554" max="12554" width="22.109375" style="1" customWidth="1"/>
    <col min="12555" max="12555" width="9.77734375" style="1" customWidth="1"/>
    <col min="12556" max="12558" width="0" style="1" hidden="1" customWidth="1"/>
    <col min="12559" max="12559" width="9.109375" style="1"/>
    <col min="12560" max="12560" width="12.88671875" style="1" bestFit="1" customWidth="1"/>
    <col min="12561" max="12800" width="9.109375" style="1"/>
    <col min="12801" max="12801" width="6.5546875" style="1" customWidth="1"/>
    <col min="12802" max="12802" width="21.6640625" style="1" customWidth="1"/>
    <col min="12803" max="12803" width="34.77734375" style="1" customWidth="1"/>
    <col min="12804" max="12804" width="18.88671875" style="1" customWidth="1"/>
    <col min="12805" max="12805" width="20.77734375" style="1" customWidth="1"/>
    <col min="12806" max="12806" width="21.44140625" style="1" customWidth="1"/>
    <col min="12807" max="12807" width="21.5546875" style="1" customWidth="1"/>
    <col min="12808" max="12808" width="20.109375" style="1" customWidth="1"/>
    <col min="12809" max="12809" width="21" style="1" customWidth="1"/>
    <col min="12810" max="12810" width="22.109375" style="1" customWidth="1"/>
    <col min="12811" max="12811" width="9.77734375" style="1" customWidth="1"/>
    <col min="12812" max="12814" width="0" style="1" hidden="1" customWidth="1"/>
    <col min="12815" max="12815" width="9.109375" style="1"/>
    <col min="12816" max="12816" width="12.88671875" style="1" bestFit="1" customWidth="1"/>
    <col min="12817" max="13056" width="9.109375" style="1"/>
    <col min="13057" max="13057" width="6.5546875" style="1" customWidth="1"/>
    <col min="13058" max="13058" width="21.6640625" style="1" customWidth="1"/>
    <col min="13059" max="13059" width="34.77734375" style="1" customWidth="1"/>
    <col min="13060" max="13060" width="18.88671875" style="1" customWidth="1"/>
    <col min="13061" max="13061" width="20.77734375" style="1" customWidth="1"/>
    <col min="13062" max="13062" width="21.44140625" style="1" customWidth="1"/>
    <col min="13063" max="13063" width="21.5546875" style="1" customWidth="1"/>
    <col min="13064" max="13064" width="20.109375" style="1" customWidth="1"/>
    <col min="13065" max="13065" width="21" style="1" customWidth="1"/>
    <col min="13066" max="13066" width="22.109375" style="1" customWidth="1"/>
    <col min="13067" max="13067" width="9.77734375" style="1" customWidth="1"/>
    <col min="13068" max="13070" width="0" style="1" hidden="1" customWidth="1"/>
    <col min="13071" max="13071" width="9.109375" style="1"/>
    <col min="13072" max="13072" width="12.88671875" style="1" bestFit="1" customWidth="1"/>
    <col min="13073" max="13312" width="9.109375" style="1"/>
    <col min="13313" max="13313" width="6.5546875" style="1" customWidth="1"/>
    <col min="13314" max="13314" width="21.6640625" style="1" customWidth="1"/>
    <col min="13315" max="13315" width="34.77734375" style="1" customWidth="1"/>
    <col min="13316" max="13316" width="18.88671875" style="1" customWidth="1"/>
    <col min="13317" max="13317" width="20.77734375" style="1" customWidth="1"/>
    <col min="13318" max="13318" width="21.44140625" style="1" customWidth="1"/>
    <col min="13319" max="13319" width="21.5546875" style="1" customWidth="1"/>
    <col min="13320" max="13320" width="20.109375" style="1" customWidth="1"/>
    <col min="13321" max="13321" width="21" style="1" customWidth="1"/>
    <col min="13322" max="13322" width="22.109375" style="1" customWidth="1"/>
    <col min="13323" max="13323" width="9.77734375" style="1" customWidth="1"/>
    <col min="13324" max="13326" width="0" style="1" hidden="1" customWidth="1"/>
    <col min="13327" max="13327" width="9.109375" style="1"/>
    <col min="13328" max="13328" width="12.88671875" style="1" bestFit="1" customWidth="1"/>
    <col min="13329" max="13568" width="9.109375" style="1"/>
    <col min="13569" max="13569" width="6.5546875" style="1" customWidth="1"/>
    <col min="13570" max="13570" width="21.6640625" style="1" customWidth="1"/>
    <col min="13571" max="13571" width="34.77734375" style="1" customWidth="1"/>
    <col min="13572" max="13572" width="18.88671875" style="1" customWidth="1"/>
    <col min="13573" max="13573" width="20.77734375" style="1" customWidth="1"/>
    <col min="13574" max="13574" width="21.44140625" style="1" customWidth="1"/>
    <col min="13575" max="13575" width="21.5546875" style="1" customWidth="1"/>
    <col min="13576" max="13576" width="20.109375" style="1" customWidth="1"/>
    <col min="13577" max="13577" width="21" style="1" customWidth="1"/>
    <col min="13578" max="13578" width="22.109375" style="1" customWidth="1"/>
    <col min="13579" max="13579" width="9.77734375" style="1" customWidth="1"/>
    <col min="13580" max="13582" width="0" style="1" hidden="1" customWidth="1"/>
    <col min="13583" max="13583" width="9.109375" style="1"/>
    <col min="13584" max="13584" width="12.88671875" style="1" bestFit="1" customWidth="1"/>
    <col min="13585" max="13824" width="9.109375" style="1"/>
    <col min="13825" max="13825" width="6.5546875" style="1" customWidth="1"/>
    <col min="13826" max="13826" width="21.6640625" style="1" customWidth="1"/>
    <col min="13827" max="13827" width="34.77734375" style="1" customWidth="1"/>
    <col min="13828" max="13828" width="18.88671875" style="1" customWidth="1"/>
    <col min="13829" max="13829" width="20.77734375" style="1" customWidth="1"/>
    <col min="13830" max="13830" width="21.44140625" style="1" customWidth="1"/>
    <col min="13831" max="13831" width="21.5546875" style="1" customWidth="1"/>
    <col min="13832" max="13832" width="20.109375" style="1" customWidth="1"/>
    <col min="13833" max="13833" width="21" style="1" customWidth="1"/>
    <col min="13834" max="13834" width="22.109375" style="1" customWidth="1"/>
    <col min="13835" max="13835" width="9.77734375" style="1" customWidth="1"/>
    <col min="13836" max="13838" width="0" style="1" hidden="1" customWidth="1"/>
    <col min="13839" max="13839" width="9.109375" style="1"/>
    <col min="13840" max="13840" width="12.88671875" style="1" bestFit="1" customWidth="1"/>
    <col min="13841" max="14080" width="9.109375" style="1"/>
    <col min="14081" max="14081" width="6.5546875" style="1" customWidth="1"/>
    <col min="14082" max="14082" width="21.6640625" style="1" customWidth="1"/>
    <col min="14083" max="14083" width="34.77734375" style="1" customWidth="1"/>
    <col min="14084" max="14084" width="18.88671875" style="1" customWidth="1"/>
    <col min="14085" max="14085" width="20.77734375" style="1" customWidth="1"/>
    <col min="14086" max="14086" width="21.44140625" style="1" customWidth="1"/>
    <col min="14087" max="14087" width="21.5546875" style="1" customWidth="1"/>
    <col min="14088" max="14088" width="20.109375" style="1" customWidth="1"/>
    <col min="14089" max="14089" width="21" style="1" customWidth="1"/>
    <col min="14090" max="14090" width="22.109375" style="1" customWidth="1"/>
    <col min="14091" max="14091" width="9.77734375" style="1" customWidth="1"/>
    <col min="14092" max="14094" width="0" style="1" hidden="1" customWidth="1"/>
    <col min="14095" max="14095" width="9.109375" style="1"/>
    <col min="14096" max="14096" width="12.88671875" style="1" bestFit="1" customWidth="1"/>
    <col min="14097" max="14336" width="9.109375" style="1"/>
    <col min="14337" max="14337" width="6.5546875" style="1" customWidth="1"/>
    <col min="14338" max="14338" width="21.6640625" style="1" customWidth="1"/>
    <col min="14339" max="14339" width="34.77734375" style="1" customWidth="1"/>
    <col min="14340" max="14340" width="18.88671875" style="1" customWidth="1"/>
    <col min="14341" max="14341" width="20.77734375" style="1" customWidth="1"/>
    <col min="14342" max="14342" width="21.44140625" style="1" customWidth="1"/>
    <col min="14343" max="14343" width="21.5546875" style="1" customWidth="1"/>
    <col min="14344" max="14344" width="20.109375" style="1" customWidth="1"/>
    <col min="14345" max="14345" width="21" style="1" customWidth="1"/>
    <col min="14346" max="14346" width="22.109375" style="1" customWidth="1"/>
    <col min="14347" max="14347" width="9.77734375" style="1" customWidth="1"/>
    <col min="14348" max="14350" width="0" style="1" hidden="1" customWidth="1"/>
    <col min="14351" max="14351" width="9.109375" style="1"/>
    <col min="14352" max="14352" width="12.88671875" style="1" bestFit="1" customWidth="1"/>
    <col min="14353" max="14592" width="9.109375" style="1"/>
    <col min="14593" max="14593" width="6.5546875" style="1" customWidth="1"/>
    <col min="14594" max="14594" width="21.6640625" style="1" customWidth="1"/>
    <col min="14595" max="14595" width="34.77734375" style="1" customWidth="1"/>
    <col min="14596" max="14596" width="18.88671875" style="1" customWidth="1"/>
    <col min="14597" max="14597" width="20.77734375" style="1" customWidth="1"/>
    <col min="14598" max="14598" width="21.44140625" style="1" customWidth="1"/>
    <col min="14599" max="14599" width="21.5546875" style="1" customWidth="1"/>
    <col min="14600" max="14600" width="20.109375" style="1" customWidth="1"/>
    <col min="14601" max="14601" width="21" style="1" customWidth="1"/>
    <col min="14602" max="14602" width="22.109375" style="1" customWidth="1"/>
    <col min="14603" max="14603" width="9.77734375" style="1" customWidth="1"/>
    <col min="14604" max="14606" width="0" style="1" hidden="1" customWidth="1"/>
    <col min="14607" max="14607" width="9.109375" style="1"/>
    <col min="14608" max="14608" width="12.88671875" style="1" bestFit="1" customWidth="1"/>
    <col min="14609" max="14848" width="9.109375" style="1"/>
    <col min="14849" max="14849" width="6.5546875" style="1" customWidth="1"/>
    <col min="14850" max="14850" width="21.6640625" style="1" customWidth="1"/>
    <col min="14851" max="14851" width="34.77734375" style="1" customWidth="1"/>
    <col min="14852" max="14852" width="18.88671875" style="1" customWidth="1"/>
    <col min="14853" max="14853" width="20.77734375" style="1" customWidth="1"/>
    <col min="14854" max="14854" width="21.44140625" style="1" customWidth="1"/>
    <col min="14855" max="14855" width="21.5546875" style="1" customWidth="1"/>
    <col min="14856" max="14856" width="20.109375" style="1" customWidth="1"/>
    <col min="14857" max="14857" width="21" style="1" customWidth="1"/>
    <col min="14858" max="14858" width="22.109375" style="1" customWidth="1"/>
    <col min="14859" max="14859" width="9.77734375" style="1" customWidth="1"/>
    <col min="14860" max="14862" width="0" style="1" hidden="1" customWidth="1"/>
    <col min="14863" max="14863" width="9.109375" style="1"/>
    <col min="14864" max="14864" width="12.88671875" style="1" bestFit="1" customWidth="1"/>
    <col min="14865" max="15104" width="9.109375" style="1"/>
    <col min="15105" max="15105" width="6.5546875" style="1" customWidth="1"/>
    <col min="15106" max="15106" width="21.6640625" style="1" customWidth="1"/>
    <col min="15107" max="15107" width="34.77734375" style="1" customWidth="1"/>
    <col min="15108" max="15108" width="18.88671875" style="1" customWidth="1"/>
    <col min="15109" max="15109" width="20.77734375" style="1" customWidth="1"/>
    <col min="15110" max="15110" width="21.44140625" style="1" customWidth="1"/>
    <col min="15111" max="15111" width="21.5546875" style="1" customWidth="1"/>
    <col min="15112" max="15112" width="20.109375" style="1" customWidth="1"/>
    <col min="15113" max="15113" width="21" style="1" customWidth="1"/>
    <col min="15114" max="15114" width="22.109375" style="1" customWidth="1"/>
    <col min="15115" max="15115" width="9.77734375" style="1" customWidth="1"/>
    <col min="15116" max="15118" width="0" style="1" hidden="1" customWidth="1"/>
    <col min="15119" max="15119" width="9.109375" style="1"/>
    <col min="15120" max="15120" width="12.88671875" style="1" bestFit="1" customWidth="1"/>
    <col min="15121" max="15360" width="9.109375" style="1"/>
    <col min="15361" max="15361" width="6.5546875" style="1" customWidth="1"/>
    <col min="15362" max="15362" width="21.6640625" style="1" customWidth="1"/>
    <col min="15363" max="15363" width="34.77734375" style="1" customWidth="1"/>
    <col min="15364" max="15364" width="18.88671875" style="1" customWidth="1"/>
    <col min="15365" max="15365" width="20.77734375" style="1" customWidth="1"/>
    <col min="15366" max="15366" width="21.44140625" style="1" customWidth="1"/>
    <col min="15367" max="15367" width="21.5546875" style="1" customWidth="1"/>
    <col min="15368" max="15368" width="20.109375" style="1" customWidth="1"/>
    <col min="15369" max="15369" width="21" style="1" customWidth="1"/>
    <col min="15370" max="15370" width="22.109375" style="1" customWidth="1"/>
    <col min="15371" max="15371" width="9.77734375" style="1" customWidth="1"/>
    <col min="15372" max="15374" width="0" style="1" hidden="1" customWidth="1"/>
    <col min="15375" max="15375" width="9.109375" style="1"/>
    <col min="15376" max="15376" width="12.88671875" style="1" bestFit="1" customWidth="1"/>
    <col min="15377" max="15616" width="9.109375" style="1"/>
    <col min="15617" max="15617" width="6.5546875" style="1" customWidth="1"/>
    <col min="15618" max="15618" width="21.6640625" style="1" customWidth="1"/>
    <col min="15619" max="15619" width="34.77734375" style="1" customWidth="1"/>
    <col min="15620" max="15620" width="18.88671875" style="1" customWidth="1"/>
    <col min="15621" max="15621" width="20.77734375" style="1" customWidth="1"/>
    <col min="15622" max="15622" width="21.44140625" style="1" customWidth="1"/>
    <col min="15623" max="15623" width="21.5546875" style="1" customWidth="1"/>
    <col min="15624" max="15624" width="20.109375" style="1" customWidth="1"/>
    <col min="15625" max="15625" width="21" style="1" customWidth="1"/>
    <col min="15626" max="15626" width="22.109375" style="1" customWidth="1"/>
    <col min="15627" max="15627" width="9.77734375" style="1" customWidth="1"/>
    <col min="15628" max="15630" width="0" style="1" hidden="1" customWidth="1"/>
    <col min="15631" max="15631" width="9.109375" style="1"/>
    <col min="15632" max="15632" width="12.88671875" style="1" bestFit="1" customWidth="1"/>
    <col min="15633" max="15872" width="9.109375" style="1"/>
    <col min="15873" max="15873" width="6.5546875" style="1" customWidth="1"/>
    <col min="15874" max="15874" width="21.6640625" style="1" customWidth="1"/>
    <col min="15875" max="15875" width="34.77734375" style="1" customWidth="1"/>
    <col min="15876" max="15876" width="18.88671875" style="1" customWidth="1"/>
    <col min="15877" max="15877" width="20.77734375" style="1" customWidth="1"/>
    <col min="15878" max="15878" width="21.44140625" style="1" customWidth="1"/>
    <col min="15879" max="15879" width="21.5546875" style="1" customWidth="1"/>
    <col min="15880" max="15880" width="20.109375" style="1" customWidth="1"/>
    <col min="15881" max="15881" width="21" style="1" customWidth="1"/>
    <col min="15882" max="15882" width="22.109375" style="1" customWidth="1"/>
    <col min="15883" max="15883" width="9.77734375" style="1" customWidth="1"/>
    <col min="15884" max="15886" width="0" style="1" hidden="1" customWidth="1"/>
    <col min="15887" max="15887" width="9.109375" style="1"/>
    <col min="15888" max="15888" width="12.88671875" style="1" bestFit="1" customWidth="1"/>
    <col min="15889" max="16128" width="9.109375" style="1"/>
    <col min="16129" max="16129" width="6.5546875" style="1" customWidth="1"/>
    <col min="16130" max="16130" width="21.6640625" style="1" customWidth="1"/>
    <col min="16131" max="16131" width="34.77734375" style="1" customWidth="1"/>
    <col min="16132" max="16132" width="18.88671875" style="1" customWidth="1"/>
    <col min="16133" max="16133" width="20.77734375" style="1" customWidth="1"/>
    <col min="16134" max="16134" width="21.44140625" style="1" customWidth="1"/>
    <col min="16135" max="16135" width="21.5546875" style="1" customWidth="1"/>
    <col min="16136" max="16136" width="20.109375" style="1" customWidth="1"/>
    <col min="16137" max="16137" width="21" style="1" customWidth="1"/>
    <col min="16138" max="16138" width="22.109375" style="1" customWidth="1"/>
    <col min="16139" max="16139" width="9.77734375" style="1" customWidth="1"/>
    <col min="16140" max="16142" width="0" style="1" hidden="1" customWidth="1"/>
    <col min="16143" max="16143" width="9.109375" style="1"/>
    <col min="16144" max="16144" width="12.88671875" style="1" bestFit="1" customWidth="1"/>
    <col min="16145" max="16384" width="9.109375" style="1"/>
  </cols>
  <sheetData>
    <row r="1" spans="1:16" ht="92.4" customHeight="1" x14ac:dyDescent="0.3">
      <c r="D1" s="2"/>
      <c r="E1" s="2"/>
      <c r="F1" s="2"/>
      <c r="G1" s="82" t="s">
        <v>0</v>
      </c>
      <c r="H1" s="82"/>
      <c r="I1" s="82"/>
      <c r="J1" s="82"/>
      <c r="K1" s="3"/>
      <c r="L1" s="3"/>
      <c r="M1" s="3"/>
      <c r="N1" s="3"/>
    </row>
    <row r="2" spans="1:16" ht="59.4" customHeight="1" thickBot="1" x14ac:dyDescent="0.35">
      <c r="A2" s="83" t="s">
        <v>42</v>
      </c>
      <c r="B2" s="83"/>
      <c r="C2" s="83"/>
      <c r="D2" s="83"/>
      <c r="E2" s="83"/>
      <c r="F2" s="83"/>
      <c r="G2" s="83"/>
      <c r="H2" s="83"/>
      <c r="I2" s="83"/>
      <c r="J2" s="83"/>
    </row>
    <row r="3" spans="1:16" ht="33.75" customHeight="1" x14ac:dyDescent="0.3">
      <c r="A3" s="84" t="s">
        <v>1</v>
      </c>
      <c r="B3" s="86" t="s">
        <v>2</v>
      </c>
      <c r="C3" s="86" t="s">
        <v>3</v>
      </c>
      <c r="D3" s="88" t="s">
        <v>4</v>
      </c>
      <c r="E3" s="88" t="s">
        <v>5</v>
      </c>
      <c r="F3" s="90" t="s">
        <v>6</v>
      </c>
      <c r="G3" s="91"/>
      <c r="H3" s="91"/>
      <c r="I3" s="91"/>
      <c r="J3" s="92"/>
      <c r="K3" s="4"/>
      <c r="L3" s="5"/>
      <c r="M3" s="5"/>
      <c r="N3" s="6"/>
    </row>
    <row r="4" spans="1:16" ht="108.75" customHeight="1" thickBot="1" x14ac:dyDescent="0.35">
      <c r="A4" s="85"/>
      <c r="B4" s="87"/>
      <c r="C4" s="87"/>
      <c r="D4" s="89"/>
      <c r="E4" s="89"/>
      <c r="F4" s="7">
        <v>2019</v>
      </c>
      <c r="G4" s="7">
        <v>2020</v>
      </c>
      <c r="H4" s="72">
        <v>2021</v>
      </c>
      <c r="I4" s="7">
        <v>2022</v>
      </c>
      <c r="J4" s="8">
        <v>2023</v>
      </c>
    </row>
    <row r="5" spans="1:16" ht="16.2" thickBot="1" x14ac:dyDescent="0.35">
      <c r="A5" s="9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73">
        <v>8</v>
      </c>
      <c r="I5" s="10">
        <v>9</v>
      </c>
      <c r="J5" s="11">
        <v>10</v>
      </c>
    </row>
    <row r="6" spans="1:16" s="15" customFormat="1" ht="19.5" hidden="1" customHeight="1" x14ac:dyDescent="0.3">
      <c r="A6" s="93"/>
      <c r="B6" s="96" t="s">
        <v>7</v>
      </c>
      <c r="C6" s="12"/>
      <c r="D6" s="96" t="s">
        <v>8</v>
      </c>
      <c r="E6" s="13">
        <f>SUM(F6:J6)</f>
        <v>671892946.6099999</v>
      </c>
      <c r="F6" s="14">
        <f>SUM(F7:F11)</f>
        <v>318665828.47999996</v>
      </c>
      <c r="G6" s="14">
        <f>SUM(G7:G11)</f>
        <v>109721819.95999999</v>
      </c>
      <c r="H6" s="74">
        <f>SUM(H7:H11)</f>
        <v>177994427.16999999</v>
      </c>
      <c r="I6" s="14">
        <f>SUM(I7:I11)</f>
        <v>32755435.5</v>
      </c>
      <c r="J6" s="14">
        <f>SUM(J7:J11)</f>
        <v>32755435.5</v>
      </c>
    </row>
    <row r="7" spans="1:16" s="15" customFormat="1" ht="15.6" hidden="1" customHeight="1" x14ac:dyDescent="0.3">
      <c r="A7" s="94"/>
      <c r="B7" s="97"/>
      <c r="C7" s="16"/>
      <c r="D7" s="97"/>
      <c r="E7" s="17" t="s">
        <v>9</v>
      </c>
      <c r="F7" s="18">
        <v>0</v>
      </c>
      <c r="G7" s="18">
        <v>0</v>
      </c>
      <c r="H7" s="19">
        <v>0</v>
      </c>
      <c r="I7" s="19">
        <v>0</v>
      </c>
      <c r="J7" s="16">
        <v>0</v>
      </c>
    </row>
    <row r="8" spans="1:16" s="15" customFormat="1" ht="15.6" hidden="1" customHeight="1" x14ac:dyDescent="0.3">
      <c r="A8" s="94"/>
      <c r="B8" s="97"/>
      <c r="C8" s="16"/>
      <c r="D8" s="97"/>
      <c r="E8" s="17" t="s">
        <v>10</v>
      </c>
      <c r="F8" s="18">
        <v>0</v>
      </c>
      <c r="G8" s="18">
        <v>0</v>
      </c>
      <c r="H8" s="18">
        <v>0</v>
      </c>
      <c r="I8" s="16">
        <v>0</v>
      </c>
      <c r="J8" s="16">
        <v>0</v>
      </c>
    </row>
    <row r="9" spans="1:16" s="15" customFormat="1" ht="15.6" hidden="1" customHeight="1" x14ac:dyDescent="0.3">
      <c r="A9" s="94"/>
      <c r="B9" s="97"/>
      <c r="C9" s="16"/>
      <c r="D9" s="97"/>
      <c r="E9" s="17" t="s">
        <v>11</v>
      </c>
      <c r="F9" s="18">
        <f>F15</f>
        <v>318665828.47999996</v>
      </c>
      <c r="G9" s="18">
        <f>G15</f>
        <v>109721819.95999999</v>
      </c>
      <c r="H9" s="18">
        <f>H15</f>
        <v>177994427.16999999</v>
      </c>
      <c r="I9" s="18">
        <f>I15</f>
        <v>32755435.5</v>
      </c>
      <c r="J9" s="18">
        <f>J15</f>
        <v>32755435.5</v>
      </c>
    </row>
    <row r="10" spans="1:16" s="15" customFormat="1" ht="15.6" hidden="1" customHeight="1" x14ac:dyDescent="0.3">
      <c r="A10" s="94"/>
      <c r="B10" s="97"/>
      <c r="C10" s="16"/>
      <c r="D10" s="97"/>
      <c r="E10" s="17" t="s">
        <v>12</v>
      </c>
      <c r="F10" s="18">
        <v>0</v>
      </c>
      <c r="G10" s="18">
        <v>0</v>
      </c>
      <c r="H10" s="18">
        <v>0</v>
      </c>
      <c r="I10" s="16">
        <v>0</v>
      </c>
      <c r="J10" s="16">
        <v>0</v>
      </c>
    </row>
    <row r="11" spans="1:16" s="15" customFormat="1" ht="15.6" hidden="1" customHeight="1" x14ac:dyDescent="0.3">
      <c r="A11" s="95"/>
      <c r="B11" s="98"/>
      <c r="C11" s="20"/>
      <c r="D11" s="98"/>
      <c r="E11" s="21" t="s">
        <v>13</v>
      </c>
      <c r="F11" s="22">
        <v>0</v>
      </c>
      <c r="G11" s="22">
        <v>0</v>
      </c>
      <c r="H11" s="22">
        <v>0</v>
      </c>
      <c r="I11" s="23">
        <v>0</v>
      </c>
      <c r="J11" s="23">
        <v>0</v>
      </c>
    </row>
    <row r="12" spans="1:16" s="15" customFormat="1" ht="25.2" customHeight="1" thickBot="1" x14ac:dyDescent="0.35">
      <c r="A12" s="99"/>
      <c r="B12" s="102" t="s">
        <v>7</v>
      </c>
      <c r="C12" s="102" t="s">
        <v>14</v>
      </c>
      <c r="D12" s="24" t="s">
        <v>15</v>
      </c>
      <c r="E12" s="25">
        <f t="shared" ref="E12:E17" si="0">SUM(F12:J12)</f>
        <v>724811177.12999988</v>
      </c>
      <c r="F12" s="26">
        <f>SUM(F13:F17)</f>
        <v>371584058.99999994</v>
      </c>
      <c r="G12" s="26">
        <f>SUM(G13:G17)</f>
        <v>109721819.95999999</v>
      </c>
      <c r="H12" s="26">
        <f>SUM(H13:H17)</f>
        <v>177994427.16999999</v>
      </c>
      <c r="I12" s="26">
        <f>SUM(I13:I17)</f>
        <v>32755435.5</v>
      </c>
      <c r="J12" s="39">
        <f>SUM(J13:J17)</f>
        <v>32755435.5</v>
      </c>
      <c r="P12" s="15" t="s">
        <v>40</v>
      </c>
    </row>
    <row r="13" spans="1:16" s="15" customFormat="1" ht="25.2" customHeight="1" thickBot="1" x14ac:dyDescent="0.35">
      <c r="A13" s="100"/>
      <c r="B13" s="97"/>
      <c r="C13" s="97"/>
      <c r="D13" s="17" t="s">
        <v>16</v>
      </c>
      <c r="E13" s="25">
        <f t="shared" si="0"/>
        <v>0</v>
      </c>
      <c r="F13" s="27">
        <f>F19+F31+F49</f>
        <v>0</v>
      </c>
      <c r="G13" s="27">
        <f>G19+G31+G49</f>
        <v>0</v>
      </c>
      <c r="H13" s="27">
        <f>H19+H31+H49</f>
        <v>0</v>
      </c>
      <c r="I13" s="27">
        <f>I19+I31+I49</f>
        <v>0</v>
      </c>
      <c r="J13" s="68">
        <f>J19+J31+J49</f>
        <v>0</v>
      </c>
      <c r="O13" s="71"/>
    </row>
    <row r="14" spans="1:16" s="15" customFormat="1" ht="25.2" customHeight="1" thickBot="1" x14ac:dyDescent="0.35">
      <c r="A14" s="100"/>
      <c r="B14" s="97"/>
      <c r="C14" s="97"/>
      <c r="D14" s="17" t="s">
        <v>17</v>
      </c>
      <c r="E14" s="25">
        <f t="shared" si="0"/>
        <v>0</v>
      </c>
      <c r="F14" s="27">
        <f t="shared" ref="F14:J17" si="1">F20+F32+F50</f>
        <v>0</v>
      </c>
      <c r="G14" s="27">
        <f t="shared" si="1"/>
        <v>0</v>
      </c>
      <c r="H14" s="27">
        <f t="shared" si="1"/>
        <v>0</v>
      </c>
      <c r="I14" s="27">
        <f t="shared" si="1"/>
        <v>0</v>
      </c>
      <c r="J14" s="68">
        <f t="shared" si="1"/>
        <v>0</v>
      </c>
    </row>
    <row r="15" spans="1:16" s="15" customFormat="1" ht="25.2" customHeight="1" thickBot="1" x14ac:dyDescent="0.35">
      <c r="A15" s="100"/>
      <c r="B15" s="97"/>
      <c r="C15" s="97"/>
      <c r="D15" s="17" t="s">
        <v>18</v>
      </c>
      <c r="E15" s="25">
        <f t="shared" si="0"/>
        <v>671892946.6099999</v>
      </c>
      <c r="F15" s="27">
        <f t="shared" si="1"/>
        <v>318665828.47999996</v>
      </c>
      <c r="G15" s="27">
        <f t="shared" si="1"/>
        <v>109721819.95999999</v>
      </c>
      <c r="H15" s="27">
        <f t="shared" si="1"/>
        <v>177994427.16999999</v>
      </c>
      <c r="I15" s="27">
        <f t="shared" si="1"/>
        <v>32755435.5</v>
      </c>
      <c r="J15" s="68">
        <f t="shared" si="1"/>
        <v>32755435.5</v>
      </c>
    </row>
    <row r="16" spans="1:16" s="15" customFormat="1" ht="25.2" customHeight="1" thickBot="1" x14ac:dyDescent="0.35">
      <c r="A16" s="100"/>
      <c r="B16" s="97"/>
      <c r="C16" s="97"/>
      <c r="D16" s="17" t="s">
        <v>19</v>
      </c>
      <c r="E16" s="25">
        <f t="shared" si="0"/>
        <v>52918230.520000003</v>
      </c>
      <c r="F16" s="27">
        <f t="shared" si="1"/>
        <v>52918230.520000003</v>
      </c>
      <c r="G16" s="27">
        <f t="shared" si="1"/>
        <v>0</v>
      </c>
      <c r="H16" s="27">
        <f t="shared" si="1"/>
        <v>0</v>
      </c>
      <c r="I16" s="27">
        <f t="shared" si="1"/>
        <v>0</v>
      </c>
      <c r="J16" s="68">
        <f t="shared" si="1"/>
        <v>0</v>
      </c>
    </row>
    <row r="17" spans="1:10" s="15" customFormat="1" ht="25.2" customHeight="1" thickBot="1" x14ac:dyDescent="0.35">
      <c r="A17" s="101"/>
      <c r="B17" s="103"/>
      <c r="C17" s="103"/>
      <c r="D17" s="30" t="s">
        <v>20</v>
      </c>
      <c r="E17" s="25">
        <f t="shared" si="0"/>
        <v>0</v>
      </c>
      <c r="F17" s="69">
        <f t="shared" si="1"/>
        <v>0</v>
      </c>
      <c r="G17" s="69">
        <f t="shared" si="1"/>
        <v>0</v>
      </c>
      <c r="H17" s="69">
        <f t="shared" si="1"/>
        <v>0</v>
      </c>
      <c r="I17" s="69">
        <f t="shared" si="1"/>
        <v>0</v>
      </c>
      <c r="J17" s="70">
        <f t="shared" si="1"/>
        <v>0</v>
      </c>
    </row>
    <row r="18" spans="1:10" s="15" customFormat="1" ht="25.2" customHeight="1" x14ac:dyDescent="0.3">
      <c r="A18" s="114">
        <v>1</v>
      </c>
      <c r="B18" s="102" t="s">
        <v>21</v>
      </c>
      <c r="C18" s="117" t="s">
        <v>29</v>
      </c>
      <c r="D18" s="44" t="s">
        <v>15</v>
      </c>
      <c r="E18" s="25">
        <f t="shared" ref="E18:E71" si="2">SUM(F18:J18)</f>
        <v>16043060</v>
      </c>
      <c r="F18" s="26">
        <f>SUM(F19:F23)</f>
        <v>6043060</v>
      </c>
      <c r="G18" s="26">
        <f>SUM(G19:G23)</f>
        <v>0</v>
      </c>
      <c r="H18" s="26">
        <f>SUM(H19:H23)</f>
        <v>2000000</v>
      </c>
      <c r="I18" s="26">
        <f>SUM(I19:I23)</f>
        <v>4000000</v>
      </c>
      <c r="J18" s="76">
        <f>SUM(J19:J23)</f>
        <v>4000000</v>
      </c>
    </row>
    <row r="19" spans="1:10" s="15" customFormat="1" ht="25.2" customHeight="1" x14ac:dyDescent="0.3">
      <c r="A19" s="115"/>
      <c r="B19" s="97"/>
      <c r="C19" s="118"/>
      <c r="D19" s="45" t="s">
        <v>16</v>
      </c>
      <c r="E19" s="27">
        <f t="shared" si="2"/>
        <v>0</v>
      </c>
      <c r="F19" s="28">
        <v>0</v>
      </c>
      <c r="G19" s="28">
        <v>0</v>
      </c>
      <c r="H19" s="28">
        <v>0</v>
      </c>
      <c r="I19" s="28">
        <v>0</v>
      </c>
      <c r="J19" s="34">
        <v>0</v>
      </c>
    </row>
    <row r="20" spans="1:10" s="15" customFormat="1" ht="25.2" customHeight="1" x14ac:dyDescent="0.3">
      <c r="A20" s="115"/>
      <c r="B20" s="97"/>
      <c r="C20" s="118"/>
      <c r="D20" s="45" t="s">
        <v>17</v>
      </c>
      <c r="E20" s="27">
        <f t="shared" si="2"/>
        <v>0</v>
      </c>
      <c r="F20" s="28">
        <f>F26</f>
        <v>0</v>
      </c>
      <c r="G20" s="28">
        <f>G26</f>
        <v>0</v>
      </c>
      <c r="H20" s="28">
        <f>H26</f>
        <v>0</v>
      </c>
      <c r="I20" s="28">
        <f>I26</f>
        <v>0</v>
      </c>
      <c r="J20" s="34">
        <f>J26</f>
        <v>0</v>
      </c>
    </row>
    <row r="21" spans="1:10" s="15" customFormat="1" ht="25.2" customHeight="1" x14ac:dyDescent="0.3">
      <c r="A21" s="115"/>
      <c r="B21" s="97"/>
      <c r="C21" s="118"/>
      <c r="D21" s="45" t="s">
        <v>18</v>
      </c>
      <c r="E21" s="28">
        <f t="shared" ref="E21:G21" si="3">E27</f>
        <v>16043060</v>
      </c>
      <c r="F21" s="28">
        <f t="shared" si="3"/>
        <v>6043060</v>
      </c>
      <c r="G21" s="28">
        <f t="shared" si="3"/>
        <v>0</v>
      </c>
      <c r="H21" s="28">
        <f>H27</f>
        <v>2000000</v>
      </c>
      <c r="I21" s="28">
        <f t="shared" ref="I21:J21" si="4">I27</f>
        <v>4000000</v>
      </c>
      <c r="J21" s="34">
        <f t="shared" si="4"/>
        <v>4000000</v>
      </c>
    </row>
    <row r="22" spans="1:10" s="15" customFormat="1" ht="25.2" customHeight="1" x14ac:dyDescent="0.3">
      <c r="A22" s="115"/>
      <c r="B22" s="97"/>
      <c r="C22" s="118"/>
      <c r="D22" s="45" t="s">
        <v>19</v>
      </c>
      <c r="E22" s="27">
        <f t="shared" si="2"/>
        <v>0</v>
      </c>
      <c r="F22" s="28">
        <v>0</v>
      </c>
      <c r="G22" s="28">
        <v>0</v>
      </c>
      <c r="H22" s="28">
        <v>0</v>
      </c>
      <c r="I22" s="28">
        <v>0</v>
      </c>
      <c r="J22" s="34">
        <v>0</v>
      </c>
    </row>
    <row r="23" spans="1:10" s="15" customFormat="1" ht="25.2" customHeight="1" thickBot="1" x14ac:dyDescent="0.35">
      <c r="A23" s="116"/>
      <c r="B23" s="103"/>
      <c r="C23" s="119"/>
      <c r="D23" s="46" t="s">
        <v>20</v>
      </c>
      <c r="E23" s="36">
        <f t="shared" si="2"/>
        <v>0</v>
      </c>
      <c r="F23" s="32">
        <v>0</v>
      </c>
      <c r="G23" s="32">
        <v>0</v>
      </c>
      <c r="H23" s="32">
        <v>0</v>
      </c>
      <c r="I23" s="32">
        <v>0</v>
      </c>
      <c r="J23" s="49">
        <v>0</v>
      </c>
    </row>
    <row r="24" spans="1:10" s="15" customFormat="1" ht="25.2" customHeight="1" x14ac:dyDescent="0.3">
      <c r="A24" s="115" t="s">
        <v>23</v>
      </c>
      <c r="B24" s="120" t="s">
        <v>24</v>
      </c>
      <c r="C24" s="122" t="s">
        <v>31</v>
      </c>
      <c r="D24" s="53" t="s">
        <v>15</v>
      </c>
      <c r="E24" s="60">
        <f t="shared" si="2"/>
        <v>16043060</v>
      </c>
      <c r="F24" s="64">
        <f>SUM(F25:F29)</f>
        <v>6043060</v>
      </c>
      <c r="G24" s="64">
        <f>SUM(G25:G29)</f>
        <v>0</v>
      </c>
      <c r="H24" s="64">
        <f>SUM(H25:H29)</f>
        <v>2000000</v>
      </c>
      <c r="I24" s="64">
        <f>SUM(I25:I29)</f>
        <v>4000000</v>
      </c>
      <c r="J24" s="65">
        <f>SUM(J25:J29)</f>
        <v>4000000</v>
      </c>
    </row>
    <row r="25" spans="1:10" s="15" customFormat="1" ht="25.2" customHeight="1" x14ac:dyDescent="0.3">
      <c r="A25" s="115"/>
      <c r="B25" s="120"/>
      <c r="C25" s="122"/>
      <c r="D25" s="45" t="s">
        <v>16</v>
      </c>
      <c r="E25" s="59">
        <f t="shared" si="2"/>
        <v>0</v>
      </c>
      <c r="F25" s="29">
        <v>0</v>
      </c>
      <c r="G25" s="29">
        <v>0</v>
      </c>
      <c r="H25" s="29">
        <v>0</v>
      </c>
      <c r="I25" s="29">
        <v>0</v>
      </c>
      <c r="J25" s="35">
        <v>0</v>
      </c>
    </row>
    <row r="26" spans="1:10" s="15" customFormat="1" ht="25.2" customHeight="1" x14ac:dyDescent="0.3">
      <c r="A26" s="115"/>
      <c r="B26" s="120"/>
      <c r="C26" s="122"/>
      <c r="D26" s="45" t="s">
        <v>17</v>
      </c>
      <c r="E26" s="59">
        <f t="shared" si="2"/>
        <v>0</v>
      </c>
      <c r="F26" s="29">
        <v>0</v>
      </c>
      <c r="G26" s="29">
        <v>0</v>
      </c>
      <c r="H26" s="29">
        <v>0</v>
      </c>
      <c r="I26" s="29">
        <v>0</v>
      </c>
      <c r="J26" s="35">
        <v>0</v>
      </c>
    </row>
    <row r="27" spans="1:10" s="15" customFormat="1" ht="25.2" customHeight="1" x14ac:dyDescent="0.3">
      <c r="A27" s="115"/>
      <c r="B27" s="120"/>
      <c r="C27" s="122"/>
      <c r="D27" s="45" t="s">
        <v>18</v>
      </c>
      <c r="E27" s="59">
        <f t="shared" si="2"/>
        <v>16043060</v>
      </c>
      <c r="F27" s="29">
        <v>6043060</v>
      </c>
      <c r="G27" s="29">
        <v>0</v>
      </c>
      <c r="H27" s="29">
        <v>2000000</v>
      </c>
      <c r="I27" s="52">
        <v>4000000</v>
      </c>
      <c r="J27" s="35">
        <v>4000000</v>
      </c>
    </row>
    <row r="28" spans="1:10" s="15" customFormat="1" ht="25.2" customHeight="1" x14ac:dyDescent="0.3">
      <c r="A28" s="115"/>
      <c r="B28" s="120"/>
      <c r="C28" s="122"/>
      <c r="D28" s="45" t="s">
        <v>19</v>
      </c>
      <c r="E28" s="59">
        <f t="shared" si="2"/>
        <v>0</v>
      </c>
      <c r="F28" s="29">
        <v>0</v>
      </c>
      <c r="G28" s="29">
        <v>0</v>
      </c>
      <c r="H28" s="29">
        <v>0</v>
      </c>
      <c r="I28" s="29">
        <v>0</v>
      </c>
      <c r="J28" s="35">
        <v>0</v>
      </c>
    </row>
    <row r="29" spans="1:10" s="15" customFormat="1" ht="25.2" customHeight="1" thickBot="1" x14ac:dyDescent="0.35">
      <c r="A29" s="116"/>
      <c r="B29" s="121"/>
      <c r="C29" s="123"/>
      <c r="D29" s="46" t="s">
        <v>20</v>
      </c>
      <c r="E29" s="66">
        <f t="shared" si="2"/>
        <v>0</v>
      </c>
      <c r="F29" s="42">
        <v>0</v>
      </c>
      <c r="G29" s="42">
        <v>0</v>
      </c>
      <c r="H29" s="42">
        <v>0</v>
      </c>
      <c r="I29" s="42">
        <v>0</v>
      </c>
      <c r="J29" s="43">
        <v>0</v>
      </c>
    </row>
    <row r="30" spans="1:10" s="15" customFormat="1" ht="25.2" customHeight="1" x14ac:dyDescent="0.3">
      <c r="A30" s="113">
        <v>2</v>
      </c>
      <c r="B30" s="102" t="s">
        <v>25</v>
      </c>
      <c r="C30" s="117" t="s">
        <v>26</v>
      </c>
      <c r="D30" s="38" t="s">
        <v>15</v>
      </c>
      <c r="E30" s="25">
        <f t="shared" ref="E30:E47" si="5">SUM(F30:J30)</f>
        <v>74889571</v>
      </c>
      <c r="F30" s="48">
        <f>SUM(F31:F35)</f>
        <v>25500000</v>
      </c>
      <c r="G30" s="48">
        <f>SUM(G31:G35)</f>
        <v>9939571</v>
      </c>
      <c r="H30" s="48">
        <f>SUM(H31:H35)</f>
        <v>13150000</v>
      </c>
      <c r="I30" s="48">
        <f>SUM(I31:I35)</f>
        <v>13150000</v>
      </c>
      <c r="J30" s="77">
        <f>SUM(J31:J35)</f>
        <v>13150000</v>
      </c>
    </row>
    <row r="31" spans="1:10" s="15" customFormat="1" ht="25.2" customHeight="1" x14ac:dyDescent="0.3">
      <c r="A31" s="100"/>
      <c r="B31" s="97"/>
      <c r="C31" s="118"/>
      <c r="D31" s="40" t="s">
        <v>16</v>
      </c>
      <c r="E31" s="27">
        <f t="shared" si="5"/>
        <v>0</v>
      </c>
      <c r="F31" s="28">
        <f>F37+F43</f>
        <v>0</v>
      </c>
      <c r="G31" s="28">
        <v>0</v>
      </c>
      <c r="H31" s="28">
        <f>H37+H43</f>
        <v>0</v>
      </c>
      <c r="I31" s="28">
        <v>0</v>
      </c>
      <c r="J31" s="34">
        <v>0</v>
      </c>
    </row>
    <row r="32" spans="1:10" s="15" customFormat="1" ht="25.2" customHeight="1" x14ac:dyDescent="0.3">
      <c r="A32" s="100"/>
      <c r="B32" s="97"/>
      <c r="C32" s="118"/>
      <c r="D32" s="40" t="s">
        <v>17</v>
      </c>
      <c r="E32" s="27">
        <f t="shared" si="5"/>
        <v>0</v>
      </c>
      <c r="F32" s="28">
        <f t="shared" ref="F32:G35" si="6">F38+F44</f>
        <v>0</v>
      </c>
      <c r="G32" s="28">
        <v>0</v>
      </c>
      <c r="H32" s="28">
        <f>H38+H44</f>
        <v>0</v>
      </c>
      <c r="I32" s="28">
        <v>0</v>
      </c>
      <c r="J32" s="34">
        <v>0</v>
      </c>
    </row>
    <row r="33" spans="1:11" s="15" customFormat="1" ht="25.2" customHeight="1" x14ac:dyDescent="0.3">
      <c r="A33" s="100"/>
      <c r="B33" s="97"/>
      <c r="C33" s="118"/>
      <c r="D33" s="40" t="s">
        <v>18</v>
      </c>
      <c r="E33" s="27">
        <f t="shared" si="5"/>
        <v>74889571</v>
      </c>
      <c r="F33" s="28">
        <f t="shared" si="6"/>
        <v>25500000</v>
      </c>
      <c r="G33" s="28">
        <f t="shared" si="6"/>
        <v>9939571</v>
      </c>
      <c r="H33" s="28">
        <f>H39+H45</f>
        <v>13150000</v>
      </c>
      <c r="I33" s="28">
        <f>I39+I45</f>
        <v>13150000</v>
      </c>
      <c r="J33" s="34">
        <f>J39+J45</f>
        <v>13150000</v>
      </c>
    </row>
    <row r="34" spans="1:11" s="15" customFormat="1" ht="25.2" customHeight="1" x14ac:dyDescent="0.3">
      <c r="A34" s="100"/>
      <c r="B34" s="97"/>
      <c r="C34" s="118"/>
      <c r="D34" s="40" t="s">
        <v>19</v>
      </c>
      <c r="E34" s="27">
        <f t="shared" si="5"/>
        <v>0</v>
      </c>
      <c r="F34" s="28">
        <f t="shared" si="6"/>
        <v>0</v>
      </c>
      <c r="G34" s="28">
        <v>0</v>
      </c>
      <c r="H34" s="28">
        <f>H40+H46</f>
        <v>0</v>
      </c>
      <c r="I34" s="28">
        <v>0</v>
      </c>
      <c r="J34" s="34">
        <v>0</v>
      </c>
    </row>
    <row r="35" spans="1:11" s="15" customFormat="1" ht="25.2" customHeight="1" thickBot="1" x14ac:dyDescent="0.35">
      <c r="A35" s="101"/>
      <c r="B35" s="103"/>
      <c r="C35" s="119"/>
      <c r="D35" s="41" t="s">
        <v>20</v>
      </c>
      <c r="E35" s="36">
        <f t="shared" si="5"/>
        <v>0</v>
      </c>
      <c r="F35" s="32">
        <f t="shared" si="6"/>
        <v>0</v>
      </c>
      <c r="G35" s="32">
        <v>0</v>
      </c>
      <c r="H35" s="32">
        <f>H41+H47</f>
        <v>0</v>
      </c>
      <c r="I35" s="32">
        <v>0</v>
      </c>
      <c r="J35" s="49">
        <v>0</v>
      </c>
    </row>
    <row r="36" spans="1:11" s="15" customFormat="1" ht="25.2" customHeight="1" x14ac:dyDescent="0.3">
      <c r="A36" s="114" t="s">
        <v>27</v>
      </c>
      <c r="B36" s="124" t="s">
        <v>24</v>
      </c>
      <c r="C36" s="125" t="s">
        <v>33</v>
      </c>
      <c r="D36" s="61" t="s">
        <v>15</v>
      </c>
      <c r="E36" s="56">
        <f t="shared" si="5"/>
        <v>62366656</v>
      </c>
      <c r="F36" s="57">
        <f>SUM(F37:F41)</f>
        <v>13000000</v>
      </c>
      <c r="G36" s="57">
        <f>SUM(G37:G41)</f>
        <v>9916656</v>
      </c>
      <c r="H36" s="57">
        <f>SUM(H37:H41)</f>
        <v>13150000</v>
      </c>
      <c r="I36" s="57">
        <f>SUM(I37:I41)</f>
        <v>13150000</v>
      </c>
      <c r="J36" s="58">
        <f>SUM(J37:J41)</f>
        <v>13150000</v>
      </c>
    </row>
    <row r="37" spans="1:11" s="15" customFormat="1" ht="25.2" customHeight="1" x14ac:dyDescent="0.3">
      <c r="A37" s="115"/>
      <c r="B37" s="120"/>
      <c r="C37" s="122"/>
      <c r="D37" s="62" t="s">
        <v>16</v>
      </c>
      <c r="E37" s="59">
        <f t="shared" si="5"/>
        <v>0</v>
      </c>
      <c r="F37" s="29">
        <v>0</v>
      </c>
      <c r="G37" s="29">
        <v>0</v>
      </c>
      <c r="H37" s="29">
        <v>0</v>
      </c>
      <c r="I37" s="29">
        <v>0</v>
      </c>
      <c r="J37" s="35">
        <v>0</v>
      </c>
    </row>
    <row r="38" spans="1:11" s="15" customFormat="1" ht="25.2" customHeight="1" x14ac:dyDescent="0.3">
      <c r="A38" s="115"/>
      <c r="B38" s="120"/>
      <c r="C38" s="122"/>
      <c r="D38" s="62" t="s">
        <v>17</v>
      </c>
      <c r="E38" s="59">
        <f t="shared" si="5"/>
        <v>0</v>
      </c>
      <c r="F38" s="29">
        <v>0</v>
      </c>
      <c r="G38" s="29">
        <v>0</v>
      </c>
      <c r="H38" s="29">
        <v>0</v>
      </c>
      <c r="I38" s="29">
        <v>0</v>
      </c>
      <c r="J38" s="35">
        <v>0</v>
      </c>
    </row>
    <row r="39" spans="1:11" s="15" customFormat="1" ht="25.2" customHeight="1" x14ac:dyDescent="0.3">
      <c r="A39" s="115"/>
      <c r="B39" s="120"/>
      <c r="C39" s="122"/>
      <c r="D39" s="62" t="s">
        <v>18</v>
      </c>
      <c r="E39" s="59">
        <f t="shared" si="5"/>
        <v>62366656</v>
      </c>
      <c r="F39" s="29">
        <v>13000000</v>
      </c>
      <c r="G39" s="29">
        <v>9916656</v>
      </c>
      <c r="H39" s="29">
        <v>13150000</v>
      </c>
      <c r="I39" s="29">
        <v>13150000</v>
      </c>
      <c r="J39" s="35">
        <v>13150000</v>
      </c>
    </row>
    <row r="40" spans="1:11" s="15" customFormat="1" ht="25.2" customHeight="1" x14ac:dyDescent="0.3">
      <c r="A40" s="115"/>
      <c r="B40" s="120"/>
      <c r="C40" s="122"/>
      <c r="D40" s="62" t="s">
        <v>19</v>
      </c>
      <c r="E40" s="59">
        <f t="shared" si="5"/>
        <v>0</v>
      </c>
      <c r="F40" s="29">
        <v>0</v>
      </c>
      <c r="G40" s="29">
        <v>0</v>
      </c>
      <c r="H40" s="29">
        <v>0</v>
      </c>
      <c r="I40" s="29">
        <v>0</v>
      </c>
      <c r="J40" s="35">
        <v>0</v>
      </c>
    </row>
    <row r="41" spans="1:11" s="15" customFormat="1" ht="25.2" customHeight="1" thickBot="1" x14ac:dyDescent="0.35">
      <c r="A41" s="116"/>
      <c r="B41" s="121"/>
      <c r="C41" s="123"/>
      <c r="D41" s="63" t="s">
        <v>20</v>
      </c>
      <c r="E41" s="60">
        <f t="shared" si="5"/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  <row r="42" spans="1:11" s="15" customFormat="1" ht="25.2" customHeight="1" x14ac:dyDescent="0.3">
      <c r="A42" s="132" t="s">
        <v>28</v>
      </c>
      <c r="B42" s="124" t="s">
        <v>24</v>
      </c>
      <c r="C42" s="125" t="s">
        <v>32</v>
      </c>
      <c r="D42" s="44" t="s">
        <v>15</v>
      </c>
      <c r="E42" s="56">
        <f t="shared" si="5"/>
        <v>12522915</v>
      </c>
      <c r="F42" s="57">
        <f>SUM(F43:F47)</f>
        <v>12500000</v>
      </c>
      <c r="G42" s="57">
        <f>SUM(G43:G47)</f>
        <v>22915</v>
      </c>
      <c r="H42" s="57">
        <f>SUM(H43:H47)</f>
        <v>0</v>
      </c>
      <c r="I42" s="57">
        <f>SUM(I43:I47)</f>
        <v>0</v>
      </c>
      <c r="J42" s="58">
        <f>SUM(J43:J47)</f>
        <v>0</v>
      </c>
      <c r="K42" s="47"/>
    </row>
    <row r="43" spans="1:11" s="15" customFormat="1" ht="25.2" customHeight="1" x14ac:dyDescent="0.3">
      <c r="A43" s="133"/>
      <c r="B43" s="120"/>
      <c r="C43" s="135"/>
      <c r="D43" s="45" t="s">
        <v>16</v>
      </c>
      <c r="E43" s="59">
        <f t="shared" si="5"/>
        <v>0</v>
      </c>
      <c r="F43" s="29">
        <v>0</v>
      </c>
      <c r="G43" s="29">
        <v>0</v>
      </c>
      <c r="H43" s="29">
        <v>0</v>
      </c>
      <c r="I43" s="29">
        <v>0</v>
      </c>
      <c r="J43" s="35">
        <v>0</v>
      </c>
    </row>
    <row r="44" spans="1:11" s="15" customFormat="1" ht="25.2" customHeight="1" x14ac:dyDescent="0.3">
      <c r="A44" s="133"/>
      <c r="B44" s="120"/>
      <c r="C44" s="135"/>
      <c r="D44" s="45" t="s">
        <v>17</v>
      </c>
      <c r="E44" s="59">
        <f t="shared" si="5"/>
        <v>0</v>
      </c>
      <c r="F44" s="29">
        <v>0</v>
      </c>
      <c r="G44" s="29">
        <v>0</v>
      </c>
      <c r="H44" s="29">
        <v>0</v>
      </c>
      <c r="I44" s="29">
        <v>0</v>
      </c>
      <c r="J44" s="35">
        <v>0</v>
      </c>
    </row>
    <row r="45" spans="1:11" s="15" customFormat="1" ht="25.2" customHeight="1" x14ac:dyDescent="0.3">
      <c r="A45" s="133"/>
      <c r="B45" s="120"/>
      <c r="C45" s="135"/>
      <c r="D45" s="45" t="s">
        <v>18</v>
      </c>
      <c r="E45" s="59">
        <f t="shared" si="5"/>
        <v>12522915</v>
      </c>
      <c r="F45" s="29">
        <v>12500000</v>
      </c>
      <c r="G45" s="29">
        <v>22915</v>
      </c>
      <c r="H45" s="29">
        <v>0</v>
      </c>
      <c r="I45" s="29">
        <v>0</v>
      </c>
      <c r="J45" s="35">
        <v>0</v>
      </c>
      <c r="K45" s="47"/>
    </row>
    <row r="46" spans="1:11" s="15" customFormat="1" ht="25.2" customHeight="1" x14ac:dyDescent="0.3">
      <c r="A46" s="133"/>
      <c r="B46" s="120"/>
      <c r="C46" s="135"/>
      <c r="D46" s="45" t="s">
        <v>19</v>
      </c>
      <c r="E46" s="59">
        <f t="shared" si="5"/>
        <v>0</v>
      </c>
      <c r="F46" s="29">
        <v>0</v>
      </c>
      <c r="G46" s="29">
        <v>0</v>
      </c>
      <c r="H46" s="29">
        <v>0</v>
      </c>
      <c r="I46" s="29">
        <v>0</v>
      </c>
      <c r="J46" s="35">
        <v>0</v>
      </c>
    </row>
    <row r="47" spans="1:11" s="15" customFormat="1" ht="25.2" customHeight="1" thickBot="1" x14ac:dyDescent="0.35">
      <c r="A47" s="134"/>
      <c r="B47" s="121"/>
      <c r="C47" s="136"/>
      <c r="D47" s="46" t="s">
        <v>20</v>
      </c>
      <c r="E47" s="66">
        <f t="shared" si="5"/>
        <v>0</v>
      </c>
      <c r="F47" s="42">
        <v>0</v>
      </c>
      <c r="G47" s="42">
        <v>0</v>
      </c>
      <c r="H47" s="42">
        <v>0</v>
      </c>
      <c r="I47" s="42">
        <v>0</v>
      </c>
      <c r="J47" s="43">
        <v>0</v>
      </c>
    </row>
    <row r="48" spans="1:11" s="15" customFormat="1" ht="25.2" customHeight="1" thickBot="1" x14ac:dyDescent="0.35">
      <c r="A48" s="104">
        <v>3</v>
      </c>
      <c r="B48" s="107" t="s">
        <v>34</v>
      </c>
      <c r="C48" s="110" t="s">
        <v>22</v>
      </c>
      <c r="D48" s="24" t="s">
        <v>15</v>
      </c>
      <c r="E48" s="25">
        <f t="shared" si="2"/>
        <v>633878546.12999988</v>
      </c>
      <c r="F48" s="33">
        <f>SUM(F49:F53)</f>
        <v>340040998.99999994</v>
      </c>
      <c r="G48" s="33">
        <f>SUM(G49:G53)</f>
        <v>99782248.959999993</v>
      </c>
      <c r="H48" s="33">
        <f>SUM(H49:H53)</f>
        <v>162844427.16999999</v>
      </c>
      <c r="I48" s="33">
        <f>SUM(I49:I53)</f>
        <v>15605435.5</v>
      </c>
      <c r="J48" s="76">
        <f>SUM(J49:J53)</f>
        <v>15605435.5</v>
      </c>
    </row>
    <row r="49" spans="1:18" s="15" customFormat="1" ht="25.2" customHeight="1" thickBot="1" x14ac:dyDescent="0.35">
      <c r="A49" s="105"/>
      <c r="B49" s="108"/>
      <c r="C49" s="111"/>
      <c r="D49" s="17" t="s">
        <v>16</v>
      </c>
      <c r="E49" s="25">
        <f t="shared" si="2"/>
        <v>0</v>
      </c>
      <c r="F49" s="29">
        <f>F55+F61+F67</f>
        <v>0</v>
      </c>
      <c r="G49" s="29">
        <f>G55+G61+G67</f>
        <v>0</v>
      </c>
      <c r="H49" s="29">
        <f>H55+H61+H67</f>
        <v>0</v>
      </c>
      <c r="I49" s="29">
        <f>I55+I61+I67</f>
        <v>0</v>
      </c>
      <c r="J49" s="35">
        <f>J55+J61+J67</f>
        <v>0</v>
      </c>
    </row>
    <row r="50" spans="1:18" s="15" customFormat="1" ht="25.2" customHeight="1" thickBot="1" x14ac:dyDescent="0.35">
      <c r="A50" s="105"/>
      <c r="B50" s="108"/>
      <c r="C50" s="111"/>
      <c r="D50" s="17" t="s">
        <v>17</v>
      </c>
      <c r="E50" s="25">
        <f t="shared" si="2"/>
        <v>0</v>
      </c>
      <c r="F50" s="29">
        <f t="shared" ref="F50:J53" si="7">F56+F62+F68</f>
        <v>0</v>
      </c>
      <c r="G50" s="29">
        <f t="shared" si="7"/>
        <v>0</v>
      </c>
      <c r="H50" s="29">
        <f t="shared" si="7"/>
        <v>0</v>
      </c>
      <c r="I50" s="29">
        <f t="shared" si="7"/>
        <v>0</v>
      </c>
      <c r="J50" s="34">
        <v>0</v>
      </c>
    </row>
    <row r="51" spans="1:18" s="15" customFormat="1" ht="25.2" customHeight="1" thickBot="1" x14ac:dyDescent="0.35">
      <c r="A51" s="105"/>
      <c r="B51" s="108"/>
      <c r="C51" s="111"/>
      <c r="D51" s="17" t="s">
        <v>18</v>
      </c>
      <c r="E51" s="25">
        <f t="shared" si="2"/>
        <v>580960315.6099999</v>
      </c>
      <c r="F51" s="29">
        <f t="shared" si="7"/>
        <v>287122768.47999996</v>
      </c>
      <c r="G51" s="29">
        <f t="shared" si="7"/>
        <v>99782248.959999993</v>
      </c>
      <c r="H51" s="29">
        <f t="shared" si="7"/>
        <v>162844427.16999999</v>
      </c>
      <c r="I51" s="29">
        <f t="shared" si="7"/>
        <v>15605435.5</v>
      </c>
      <c r="J51" s="35">
        <f t="shared" si="7"/>
        <v>15605435.5</v>
      </c>
    </row>
    <row r="52" spans="1:18" s="15" customFormat="1" ht="25.2" customHeight="1" thickBot="1" x14ac:dyDescent="0.35">
      <c r="A52" s="105"/>
      <c r="B52" s="108"/>
      <c r="C52" s="111"/>
      <c r="D52" s="17" t="s">
        <v>19</v>
      </c>
      <c r="E52" s="25">
        <f t="shared" si="2"/>
        <v>52918230.520000003</v>
      </c>
      <c r="F52" s="29">
        <f t="shared" si="7"/>
        <v>52918230.520000003</v>
      </c>
      <c r="G52" s="29">
        <f t="shared" si="7"/>
        <v>0</v>
      </c>
      <c r="H52" s="29">
        <f t="shared" si="7"/>
        <v>0</v>
      </c>
      <c r="I52" s="29">
        <f t="shared" si="7"/>
        <v>0</v>
      </c>
      <c r="J52" s="35">
        <f t="shared" si="7"/>
        <v>0</v>
      </c>
    </row>
    <row r="53" spans="1:18" s="15" customFormat="1" ht="25.2" customHeight="1" thickBot="1" x14ac:dyDescent="0.35">
      <c r="A53" s="106"/>
      <c r="B53" s="109"/>
      <c r="C53" s="112"/>
      <c r="D53" s="30" t="s">
        <v>20</v>
      </c>
      <c r="E53" s="67">
        <f t="shared" si="2"/>
        <v>0</v>
      </c>
      <c r="F53" s="42">
        <f t="shared" si="7"/>
        <v>0</v>
      </c>
      <c r="G53" s="42">
        <f t="shared" si="7"/>
        <v>0</v>
      </c>
      <c r="H53" s="42">
        <f t="shared" si="7"/>
        <v>0</v>
      </c>
      <c r="I53" s="42">
        <f t="shared" si="7"/>
        <v>0</v>
      </c>
      <c r="J53" s="43">
        <f t="shared" si="7"/>
        <v>0</v>
      </c>
    </row>
    <row r="54" spans="1:18" s="15" customFormat="1" ht="25.2" customHeight="1" x14ac:dyDescent="0.3">
      <c r="A54" s="114" t="s">
        <v>30</v>
      </c>
      <c r="B54" s="124" t="s">
        <v>24</v>
      </c>
      <c r="C54" s="129" t="s">
        <v>35</v>
      </c>
      <c r="D54" s="38" t="s">
        <v>15</v>
      </c>
      <c r="E54" s="25">
        <f t="shared" si="2"/>
        <v>630738906.79999995</v>
      </c>
      <c r="F54" s="26">
        <f>SUM(F55:F59)</f>
        <v>336901359.66999996</v>
      </c>
      <c r="G54" s="26">
        <f>SUM(G55:G59)</f>
        <v>99782248.959999993</v>
      </c>
      <c r="H54" s="26">
        <f>SUM(H55:H59)</f>
        <v>162844427.16999999</v>
      </c>
      <c r="I54" s="26">
        <f>SUM(I55:I59)</f>
        <v>15605435.5</v>
      </c>
      <c r="J54" s="39">
        <f>SUM(J55:J59)</f>
        <v>15605435.5</v>
      </c>
      <c r="P54" s="78"/>
    </row>
    <row r="55" spans="1:18" s="15" customFormat="1" ht="25.2" customHeight="1" x14ac:dyDescent="0.3">
      <c r="A55" s="115"/>
      <c r="B55" s="120"/>
      <c r="C55" s="130"/>
      <c r="D55" s="40" t="s">
        <v>16</v>
      </c>
      <c r="E55" s="27">
        <f t="shared" si="2"/>
        <v>0</v>
      </c>
      <c r="F55" s="29">
        <v>0</v>
      </c>
      <c r="G55" s="29">
        <v>0</v>
      </c>
      <c r="H55" s="29">
        <v>0</v>
      </c>
      <c r="I55" s="29">
        <v>0</v>
      </c>
      <c r="J55" s="35">
        <v>0</v>
      </c>
    </row>
    <row r="56" spans="1:18" s="15" customFormat="1" ht="25.2" customHeight="1" x14ac:dyDescent="0.3">
      <c r="A56" s="115"/>
      <c r="B56" s="120"/>
      <c r="C56" s="130"/>
      <c r="D56" s="40" t="s">
        <v>17</v>
      </c>
      <c r="E56" s="27">
        <f t="shared" si="2"/>
        <v>0</v>
      </c>
      <c r="F56" s="29">
        <v>0</v>
      </c>
      <c r="G56" s="29">
        <v>0</v>
      </c>
      <c r="H56" s="29">
        <v>0</v>
      </c>
      <c r="I56" s="29">
        <v>0</v>
      </c>
      <c r="J56" s="35">
        <v>0</v>
      </c>
      <c r="P56" s="78"/>
    </row>
    <row r="57" spans="1:18" s="15" customFormat="1" ht="24.6" customHeight="1" x14ac:dyDescent="0.3">
      <c r="A57" s="115"/>
      <c r="B57" s="120"/>
      <c r="C57" s="130"/>
      <c r="D57" s="40" t="s">
        <v>18</v>
      </c>
      <c r="E57" s="27">
        <f t="shared" si="2"/>
        <v>577820676.27999997</v>
      </c>
      <c r="F57" s="29">
        <v>283983129.14999998</v>
      </c>
      <c r="G57" s="29">
        <v>99782248.959999993</v>
      </c>
      <c r="H57" s="29">
        <v>162844427.16999999</v>
      </c>
      <c r="I57" s="29">
        <v>15605435.5</v>
      </c>
      <c r="J57" s="35">
        <v>15605435.5</v>
      </c>
      <c r="P57" s="78"/>
    </row>
    <row r="58" spans="1:18" s="15" customFormat="1" ht="25.2" customHeight="1" x14ac:dyDescent="0.3">
      <c r="A58" s="115"/>
      <c r="B58" s="120"/>
      <c r="C58" s="130"/>
      <c r="D58" s="40" t="s">
        <v>19</v>
      </c>
      <c r="E58" s="27">
        <f t="shared" si="2"/>
        <v>52918230.520000003</v>
      </c>
      <c r="F58" s="29">
        <v>52918230.520000003</v>
      </c>
      <c r="G58" s="29">
        <v>0</v>
      </c>
      <c r="H58" s="29">
        <v>0</v>
      </c>
      <c r="I58" s="29">
        <v>0</v>
      </c>
      <c r="J58" s="35">
        <v>0</v>
      </c>
    </row>
    <row r="59" spans="1:18" s="15" customFormat="1" ht="25.2" customHeight="1" thickBot="1" x14ac:dyDescent="0.35">
      <c r="A59" s="116"/>
      <c r="B59" s="121"/>
      <c r="C59" s="131"/>
      <c r="D59" s="41" t="s">
        <v>20</v>
      </c>
      <c r="E59" s="36">
        <f t="shared" si="2"/>
        <v>0</v>
      </c>
      <c r="F59" s="42">
        <v>0</v>
      </c>
      <c r="G59" s="42">
        <v>0</v>
      </c>
      <c r="H59" s="42">
        <v>0</v>
      </c>
      <c r="I59" s="42">
        <v>0</v>
      </c>
      <c r="J59" s="43">
        <v>0</v>
      </c>
    </row>
    <row r="60" spans="1:18" s="15" customFormat="1" ht="25.2" customHeight="1" x14ac:dyDescent="0.3">
      <c r="A60" s="114" t="s">
        <v>37</v>
      </c>
      <c r="B60" s="126" t="s">
        <v>24</v>
      </c>
      <c r="C60" s="129" t="s">
        <v>36</v>
      </c>
      <c r="D60" s="44" t="s">
        <v>15</v>
      </c>
      <c r="E60" s="25">
        <f t="shared" si="2"/>
        <v>3139639.33</v>
      </c>
      <c r="F60" s="26">
        <f>SUM(F61:F65)</f>
        <v>3139639.33</v>
      </c>
      <c r="G60" s="26">
        <f>SUM(G61:G65)</f>
        <v>0</v>
      </c>
      <c r="H60" s="26">
        <f>SUM(H61:H65)</f>
        <v>0</v>
      </c>
      <c r="I60" s="26">
        <f>SUM(I61:I65)</f>
        <v>0</v>
      </c>
      <c r="J60" s="39">
        <f>SUM(J61:J65)</f>
        <v>0</v>
      </c>
    </row>
    <row r="61" spans="1:18" s="15" customFormat="1" ht="25.2" customHeight="1" x14ac:dyDescent="0.3">
      <c r="A61" s="115"/>
      <c r="B61" s="127"/>
      <c r="C61" s="130"/>
      <c r="D61" s="45" t="s">
        <v>16</v>
      </c>
      <c r="E61" s="27">
        <f t="shared" si="2"/>
        <v>0</v>
      </c>
      <c r="F61" s="29">
        <v>0</v>
      </c>
      <c r="G61" s="29">
        <v>0</v>
      </c>
      <c r="H61" s="29">
        <v>0</v>
      </c>
      <c r="I61" s="29">
        <v>0</v>
      </c>
      <c r="J61" s="35">
        <v>0</v>
      </c>
    </row>
    <row r="62" spans="1:18" s="15" customFormat="1" ht="25.2" customHeight="1" x14ac:dyDescent="0.3">
      <c r="A62" s="115"/>
      <c r="B62" s="127"/>
      <c r="C62" s="130"/>
      <c r="D62" s="45" t="s">
        <v>17</v>
      </c>
      <c r="E62" s="27">
        <f t="shared" si="2"/>
        <v>0</v>
      </c>
      <c r="F62" s="29">
        <v>0</v>
      </c>
      <c r="G62" s="29">
        <v>0</v>
      </c>
      <c r="H62" s="29">
        <v>0</v>
      </c>
      <c r="I62" s="29">
        <v>0</v>
      </c>
      <c r="J62" s="35">
        <v>0</v>
      </c>
      <c r="O62" s="78"/>
      <c r="P62" s="79"/>
      <c r="Q62" s="79"/>
      <c r="R62" s="79"/>
    </row>
    <row r="63" spans="1:18" s="15" customFormat="1" ht="25.2" customHeight="1" x14ac:dyDescent="0.3">
      <c r="A63" s="115"/>
      <c r="B63" s="127"/>
      <c r="C63" s="130"/>
      <c r="D63" s="45" t="s">
        <v>18</v>
      </c>
      <c r="E63" s="27">
        <f t="shared" si="2"/>
        <v>3139639.33</v>
      </c>
      <c r="F63" s="29">
        <v>3139639.33</v>
      </c>
      <c r="G63" s="29">
        <v>0</v>
      </c>
      <c r="H63" s="29">
        <v>0</v>
      </c>
      <c r="I63" s="29">
        <v>0</v>
      </c>
      <c r="J63" s="35">
        <v>0</v>
      </c>
      <c r="O63" s="78"/>
      <c r="P63" s="79"/>
      <c r="Q63" s="79"/>
      <c r="R63" s="79"/>
    </row>
    <row r="64" spans="1:18" s="15" customFormat="1" ht="25.2" customHeight="1" x14ac:dyDescent="0.3">
      <c r="A64" s="115"/>
      <c r="B64" s="127"/>
      <c r="C64" s="130"/>
      <c r="D64" s="45" t="s">
        <v>19</v>
      </c>
      <c r="E64" s="27">
        <f t="shared" si="2"/>
        <v>0</v>
      </c>
      <c r="F64" s="29">
        <v>0</v>
      </c>
      <c r="G64" s="29">
        <v>0</v>
      </c>
      <c r="H64" s="29">
        <v>0</v>
      </c>
      <c r="I64" s="29">
        <v>0</v>
      </c>
      <c r="J64" s="35">
        <v>0</v>
      </c>
    </row>
    <row r="65" spans="1:10" s="15" customFormat="1" ht="25.2" customHeight="1" thickBot="1" x14ac:dyDescent="0.35">
      <c r="A65" s="116"/>
      <c r="B65" s="128"/>
      <c r="C65" s="131"/>
      <c r="D65" s="46" t="s">
        <v>20</v>
      </c>
      <c r="E65" s="31">
        <f t="shared" si="2"/>
        <v>0</v>
      </c>
      <c r="F65" s="42">
        <v>0</v>
      </c>
      <c r="G65" s="37">
        <v>0</v>
      </c>
      <c r="H65" s="42">
        <v>0</v>
      </c>
      <c r="I65" s="42">
        <v>0</v>
      </c>
      <c r="J65" s="43">
        <v>0</v>
      </c>
    </row>
    <row r="66" spans="1:10" s="15" customFormat="1" ht="25.2" customHeight="1" x14ac:dyDescent="0.3">
      <c r="A66" s="114" t="s">
        <v>38</v>
      </c>
      <c r="B66" s="126" t="s">
        <v>24</v>
      </c>
      <c r="C66" s="129" t="s">
        <v>39</v>
      </c>
      <c r="D66" s="44" t="s">
        <v>15</v>
      </c>
      <c r="E66" s="25">
        <f t="shared" si="2"/>
        <v>0</v>
      </c>
      <c r="F66" s="26">
        <f>SUM(F67:F71)</f>
        <v>0</v>
      </c>
      <c r="G66" s="26">
        <f>SUM(G67:G71)</f>
        <v>0</v>
      </c>
      <c r="H66" s="26">
        <f>SUM(H67:H71)</f>
        <v>0</v>
      </c>
      <c r="I66" s="26">
        <f>SUM(I67:I71)</f>
        <v>0</v>
      </c>
      <c r="J66" s="39">
        <f>SUM(J67:J71)</f>
        <v>0</v>
      </c>
    </row>
    <row r="67" spans="1:10" s="15" customFormat="1" ht="25.2" customHeight="1" x14ac:dyDescent="0.3">
      <c r="A67" s="115"/>
      <c r="B67" s="127"/>
      <c r="C67" s="130"/>
      <c r="D67" s="45" t="s">
        <v>16</v>
      </c>
      <c r="E67" s="27">
        <f t="shared" si="2"/>
        <v>0</v>
      </c>
      <c r="F67" s="29">
        <v>0</v>
      </c>
      <c r="G67" s="29">
        <v>0</v>
      </c>
      <c r="H67" s="29">
        <v>0</v>
      </c>
      <c r="I67" s="29">
        <v>0</v>
      </c>
      <c r="J67" s="35">
        <v>0</v>
      </c>
    </row>
    <row r="68" spans="1:10" s="15" customFormat="1" ht="25.2" customHeight="1" x14ac:dyDescent="0.3">
      <c r="A68" s="115"/>
      <c r="B68" s="127"/>
      <c r="C68" s="130"/>
      <c r="D68" s="45" t="s">
        <v>17</v>
      </c>
      <c r="E68" s="27">
        <f t="shared" si="2"/>
        <v>0</v>
      </c>
      <c r="F68" s="29">
        <v>0</v>
      </c>
      <c r="G68" s="29">
        <v>0</v>
      </c>
      <c r="H68" s="29">
        <v>0</v>
      </c>
      <c r="I68" s="29">
        <v>0</v>
      </c>
      <c r="J68" s="35">
        <v>0</v>
      </c>
    </row>
    <row r="69" spans="1:10" s="15" customFormat="1" ht="25.2" customHeight="1" x14ac:dyDescent="0.3">
      <c r="A69" s="115"/>
      <c r="B69" s="127"/>
      <c r="C69" s="130"/>
      <c r="D69" s="45" t="s">
        <v>18</v>
      </c>
      <c r="E69" s="27">
        <f t="shared" si="2"/>
        <v>0</v>
      </c>
      <c r="F69" s="29">
        <v>0</v>
      </c>
      <c r="G69" s="29">
        <v>0</v>
      </c>
      <c r="H69" s="29">
        <v>0</v>
      </c>
      <c r="I69" s="29">
        <v>0</v>
      </c>
      <c r="J69" s="35">
        <v>0</v>
      </c>
    </row>
    <row r="70" spans="1:10" s="15" customFormat="1" ht="25.2" customHeight="1" x14ac:dyDescent="0.3">
      <c r="A70" s="115"/>
      <c r="B70" s="127"/>
      <c r="C70" s="130"/>
      <c r="D70" s="45" t="s">
        <v>19</v>
      </c>
      <c r="E70" s="27">
        <f t="shared" si="2"/>
        <v>0</v>
      </c>
      <c r="F70" s="29">
        <v>0</v>
      </c>
      <c r="G70" s="29">
        <v>0</v>
      </c>
      <c r="H70" s="29">
        <v>0</v>
      </c>
      <c r="I70" s="29">
        <v>0</v>
      </c>
      <c r="J70" s="35">
        <v>0</v>
      </c>
    </row>
    <row r="71" spans="1:10" s="15" customFormat="1" ht="25.2" customHeight="1" thickBot="1" x14ac:dyDescent="0.35">
      <c r="A71" s="116"/>
      <c r="B71" s="128"/>
      <c r="C71" s="131"/>
      <c r="D71" s="46" t="s">
        <v>20</v>
      </c>
      <c r="E71" s="36">
        <f t="shared" si="2"/>
        <v>0</v>
      </c>
      <c r="F71" s="42">
        <v>0</v>
      </c>
      <c r="G71" s="42">
        <v>0</v>
      </c>
      <c r="H71" s="42">
        <v>0</v>
      </c>
      <c r="I71" s="42">
        <v>0</v>
      </c>
      <c r="J71" s="43">
        <v>0</v>
      </c>
    </row>
    <row r="72" spans="1:10" s="15" customFormat="1" ht="25.2" customHeight="1" x14ac:dyDescent="0.3">
      <c r="A72" s="80" t="s">
        <v>43</v>
      </c>
      <c r="B72" s="80"/>
      <c r="C72" s="80"/>
      <c r="D72" s="80"/>
      <c r="G72" s="80" t="s">
        <v>41</v>
      </c>
      <c r="H72" s="80"/>
      <c r="I72" s="80"/>
      <c r="J72" s="80"/>
    </row>
    <row r="73" spans="1:10" s="15" customFormat="1" ht="25.2" customHeight="1" x14ac:dyDescent="0.3">
      <c r="A73" s="81"/>
      <c r="B73" s="81"/>
      <c r="C73" s="81"/>
      <c r="D73" s="81"/>
      <c r="G73" s="81"/>
      <c r="H73" s="81"/>
      <c r="I73" s="81"/>
      <c r="J73" s="81"/>
    </row>
    <row r="74" spans="1:10" s="15" customFormat="1" ht="25.2" customHeight="1" x14ac:dyDescent="0.3"/>
    <row r="75" spans="1:10" s="15" customFormat="1" ht="25.2" customHeight="1" x14ac:dyDescent="0.3"/>
    <row r="76" spans="1:10" s="15" customFormat="1" ht="25.2" customHeight="1" x14ac:dyDescent="0.3"/>
    <row r="77" spans="1:10" s="15" customFormat="1" ht="25.2" customHeight="1" x14ac:dyDescent="0.3"/>
    <row r="78" spans="1:10" s="15" customFormat="1" ht="25.2" customHeight="1" x14ac:dyDescent="0.3">
      <c r="A78" s="47"/>
      <c r="B78" s="47"/>
      <c r="C78" s="47"/>
      <c r="D78" s="47"/>
    </row>
    <row r="79" spans="1:10" s="15" customFormat="1" ht="25.2" customHeight="1" x14ac:dyDescent="0.3">
      <c r="A79" s="50"/>
      <c r="B79" s="50"/>
      <c r="C79" s="50"/>
      <c r="D79" s="47"/>
    </row>
    <row r="80" spans="1:10" s="15" customFormat="1" ht="25.2" customHeight="1" x14ac:dyDescent="0.3">
      <c r="A80" s="47"/>
      <c r="B80" s="47"/>
      <c r="C80" s="51"/>
      <c r="D80" s="51"/>
    </row>
    <row r="81" spans="1:9" s="15" customFormat="1" ht="25.2" customHeight="1" x14ac:dyDescent="0.3">
      <c r="A81" s="47"/>
      <c r="B81" s="47"/>
      <c r="C81" s="51"/>
      <c r="D81" s="51"/>
    </row>
    <row r="82" spans="1:9" s="15" customFormat="1" ht="29.4" customHeight="1" x14ac:dyDescent="0.3">
      <c r="A82" s="47"/>
      <c r="B82" s="47"/>
      <c r="C82" s="51"/>
      <c r="D82" s="51"/>
    </row>
    <row r="83" spans="1:9" s="15" customFormat="1" ht="49.2" customHeight="1" x14ac:dyDescent="0.3">
      <c r="A83" s="47"/>
      <c r="B83" s="47"/>
      <c r="C83" s="51"/>
      <c r="D83" s="51"/>
    </row>
    <row r="84" spans="1:9" s="15" customFormat="1" ht="25.2" customHeight="1" x14ac:dyDescent="0.3"/>
    <row r="85" spans="1:9" ht="25.2" customHeight="1" x14ac:dyDescent="0.3">
      <c r="H85" s="15"/>
      <c r="I85" s="1"/>
    </row>
    <row r="86" spans="1:9" ht="25.2" customHeight="1" x14ac:dyDescent="0.3">
      <c r="H86" s="15"/>
      <c r="I86" s="1"/>
    </row>
    <row r="87" spans="1:9" ht="25.2" customHeight="1" x14ac:dyDescent="0.3">
      <c r="H87" s="15"/>
      <c r="I87" s="1"/>
    </row>
    <row r="88" spans="1:9" ht="25.2" customHeight="1" x14ac:dyDescent="0.3">
      <c r="A88" s="54"/>
      <c r="H88" s="15"/>
      <c r="I88" s="1"/>
    </row>
    <row r="89" spans="1:9" ht="25.2" customHeight="1" x14ac:dyDescent="0.3">
      <c r="H89" s="15"/>
      <c r="I89" s="1"/>
    </row>
    <row r="90" spans="1:9" ht="25.2" customHeight="1" x14ac:dyDescent="0.3">
      <c r="H90" s="15"/>
      <c r="I90" s="1"/>
    </row>
    <row r="91" spans="1:9" ht="25.2" customHeight="1" x14ac:dyDescent="0.3">
      <c r="H91" s="15"/>
      <c r="I91" s="1"/>
    </row>
    <row r="92" spans="1:9" ht="25.2" customHeight="1" x14ac:dyDescent="0.3">
      <c r="H92" s="15"/>
      <c r="I92" s="1"/>
    </row>
    <row r="93" spans="1:9" ht="25.2" customHeight="1" x14ac:dyDescent="0.3">
      <c r="H93" s="15"/>
      <c r="I93" s="1"/>
    </row>
    <row r="94" spans="1:9" ht="25.2" customHeight="1" x14ac:dyDescent="0.3">
      <c r="H94" s="15"/>
      <c r="I94" s="1"/>
    </row>
    <row r="95" spans="1:9" ht="25.2" customHeight="1" x14ac:dyDescent="0.3">
      <c r="H95" s="15"/>
      <c r="I95" s="1"/>
    </row>
    <row r="96" spans="1:9" ht="17.399999999999999" customHeight="1" x14ac:dyDescent="0.3">
      <c r="H96" s="15"/>
      <c r="I96" s="1"/>
    </row>
    <row r="97" spans="8:9" x14ac:dyDescent="0.3">
      <c r="H97" s="15"/>
      <c r="I97" s="1"/>
    </row>
    <row r="98" spans="8:9" x14ac:dyDescent="0.3">
      <c r="H98" s="15"/>
      <c r="I98" s="1"/>
    </row>
    <row r="99" spans="8:9" x14ac:dyDescent="0.3">
      <c r="H99" s="15"/>
      <c r="I99" s="1"/>
    </row>
    <row r="100" spans="8:9" x14ac:dyDescent="0.3">
      <c r="H100" s="15"/>
      <c r="I100" s="1"/>
    </row>
    <row r="101" spans="8:9" x14ac:dyDescent="0.3">
      <c r="H101" s="15"/>
      <c r="I101" s="1"/>
    </row>
    <row r="102" spans="8:9" ht="17.399999999999999" customHeight="1" x14ac:dyDescent="0.3">
      <c r="H102" s="15"/>
      <c r="I102" s="1"/>
    </row>
    <row r="103" spans="8:9" x14ac:dyDescent="0.3">
      <c r="H103" s="15"/>
      <c r="I103" s="1"/>
    </row>
    <row r="104" spans="8:9" x14ac:dyDescent="0.3">
      <c r="H104" s="15"/>
      <c r="I104" s="1"/>
    </row>
    <row r="105" spans="8:9" x14ac:dyDescent="0.3">
      <c r="H105" s="15"/>
      <c r="I105" s="1"/>
    </row>
    <row r="106" spans="8:9" x14ac:dyDescent="0.3">
      <c r="H106" s="15"/>
      <c r="I106" s="1"/>
    </row>
    <row r="107" spans="8:9" x14ac:dyDescent="0.3">
      <c r="H107" s="15"/>
      <c r="I107" s="1"/>
    </row>
    <row r="108" spans="8:9" x14ac:dyDescent="0.3">
      <c r="H108" s="15"/>
      <c r="I108" s="1"/>
    </row>
    <row r="109" spans="8:9" x14ac:dyDescent="0.3">
      <c r="H109" s="15"/>
      <c r="I109" s="1"/>
    </row>
    <row r="110" spans="8:9" x14ac:dyDescent="0.3">
      <c r="H110" s="15"/>
      <c r="I110" s="1"/>
    </row>
    <row r="111" spans="8:9" x14ac:dyDescent="0.3">
      <c r="H111" s="15"/>
      <c r="I111" s="1"/>
    </row>
    <row r="112" spans="8:9" x14ac:dyDescent="0.3">
      <c r="H112" s="15"/>
      <c r="I112" s="1"/>
    </row>
    <row r="113" spans="8:9" x14ac:dyDescent="0.3">
      <c r="H113" s="15"/>
      <c r="I113" s="1"/>
    </row>
    <row r="114" spans="8:9" ht="17.399999999999999" customHeight="1" x14ac:dyDescent="0.3">
      <c r="H114" s="15"/>
      <c r="I114" s="1"/>
    </row>
    <row r="115" spans="8:9" x14ac:dyDescent="0.3">
      <c r="H115" s="15"/>
      <c r="I115" s="1"/>
    </row>
    <row r="116" spans="8:9" x14ac:dyDescent="0.3">
      <c r="H116" s="15"/>
      <c r="I116" s="1"/>
    </row>
    <row r="117" spans="8:9" x14ac:dyDescent="0.3">
      <c r="H117" s="15"/>
      <c r="I117" s="1"/>
    </row>
    <row r="118" spans="8:9" x14ac:dyDescent="0.3">
      <c r="H118" s="15"/>
      <c r="I118" s="1"/>
    </row>
    <row r="119" spans="8:9" x14ac:dyDescent="0.3">
      <c r="H119" s="15"/>
      <c r="I119" s="1"/>
    </row>
  </sheetData>
  <mergeCells count="45">
    <mergeCell ref="C36:C41"/>
    <mergeCell ref="A66:A71"/>
    <mergeCell ref="B66:B71"/>
    <mergeCell ref="C66:C71"/>
    <mergeCell ref="A42:A47"/>
    <mergeCell ref="B42:B47"/>
    <mergeCell ref="C42:C47"/>
    <mergeCell ref="A54:A59"/>
    <mergeCell ref="B54:B59"/>
    <mergeCell ref="C54:C59"/>
    <mergeCell ref="A60:A65"/>
    <mergeCell ref="B60:B65"/>
    <mergeCell ref="C60:C65"/>
    <mergeCell ref="B12:B17"/>
    <mergeCell ref="C12:C17"/>
    <mergeCell ref="A48:A53"/>
    <mergeCell ref="B48:B53"/>
    <mergeCell ref="C48:C53"/>
    <mergeCell ref="A30:A35"/>
    <mergeCell ref="A18:A23"/>
    <mergeCell ref="B18:B23"/>
    <mergeCell ref="C18:C23"/>
    <mergeCell ref="A24:A29"/>
    <mergeCell ref="B24:B29"/>
    <mergeCell ref="C24:C29"/>
    <mergeCell ref="B30:B35"/>
    <mergeCell ref="C30:C35"/>
    <mergeCell ref="A36:A41"/>
    <mergeCell ref="B36:B41"/>
    <mergeCell ref="P63:R63"/>
    <mergeCell ref="P62:R62"/>
    <mergeCell ref="A72:D73"/>
    <mergeCell ref="G72:J73"/>
    <mergeCell ref="G1:J1"/>
    <mergeCell ref="A2:J2"/>
    <mergeCell ref="A3:A4"/>
    <mergeCell ref="B3:B4"/>
    <mergeCell ref="C3:C4"/>
    <mergeCell ref="D3:D4"/>
    <mergeCell ref="E3:E4"/>
    <mergeCell ref="F3:J3"/>
    <mergeCell ref="A6:A11"/>
    <mergeCell ref="B6:B11"/>
    <mergeCell ref="D6:D11"/>
    <mergeCell ref="A12:A17"/>
  </mergeCells>
  <pageMargins left="0.7" right="0.7" top="0.75" bottom="0.75" header="0.3" footer="0.3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Ресурсное обеспечение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2021-01-22T05:16:51Z</dcterms:modified>
</cp:coreProperties>
</file>